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ПРОГРАММА\ИНВЕСТИЦИОННАЯ 2018-2020 гг\КОРРЕКТИРОВКА МЕР 2019 г\ОТЧЕТ\ОТЧЕТ ЗА 2019 ГОД\"/>
    </mc:Choice>
  </mc:AlternateContent>
  <bookViews>
    <workbookView xWindow="0" yWindow="0" windowWidth="28800" windowHeight="12300"/>
  </bookViews>
  <sheets>
    <sheet name="1Ф год" sheetId="1" r:id="rId1"/>
  </sheets>
  <definedNames>
    <definedName name="Z_500C2F4F_1743_499A_A051_20565DBF52B2_.wvu.PrintArea" localSheetId="0" hidden="1">'1Ф год'!$A$1:$AC$83</definedName>
    <definedName name="_xlnm.Print_Area" localSheetId="0">'1Ф год'!$A$1:$AC$93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1" i="1" l="1"/>
  <c r="K51" i="1"/>
  <c r="Z71" i="1"/>
  <c r="W71" i="1"/>
  <c r="S71" i="1"/>
  <c r="Y71" i="1" s="1"/>
  <c r="S70" i="1"/>
  <c r="W70" i="1"/>
  <c r="R70" i="1"/>
  <c r="Z69" i="1"/>
  <c r="W69" i="1"/>
  <c r="S69" i="1"/>
  <c r="Y69" i="1" s="1"/>
  <c r="R69" i="1"/>
  <c r="Z68" i="1"/>
  <c r="W68" i="1"/>
  <c r="S68" i="1"/>
  <c r="Y68" i="1" s="1"/>
  <c r="R68" i="1"/>
  <c r="W67" i="1"/>
  <c r="S67" i="1"/>
  <c r="Y67" i="1" s="1"/>
  <c r="R67" i="1"/>
  <c r="W66" i="1"/>
  <c r="S65" i="1"/>
  <c r="W65" i="1"/>
  <c r="R65" i="1"/>
  <c r="W64" i="1"/>
  <c r="AC63" i="1"/>
  <c r="AC64" i="1" s="1"/>
  <c r="AC65" i="1" s="1"/>
  <c r="AC70" i="1" s="1"/>
  <c r="AA63" i="1"/>
  <c r="W63" i="1"/>
  <c r="S63" i="1"/>
  <c r="Y63" i="1" s="1"/>
  <c r="R63" i="1"/>
  <c r="V55" i="1"/>
  <c r="W62" i="1"/>
  <c r="N55" i="1"/>
  <c r="I55" i="1"/>
  <c r="AA61" i="1"/>
  <c r="S61" i="1"/>
  <c r="W61" i="1"/>
  <c r="R61" i="1"/>
  <c r="W60" i="1"/>
  <c r="AA60" i="1"/>
  <c r="U59" i="1"/>
  <c r="W59" i="1"/>
  <c r="P55" i="1"/>
  <c r="R59" i="1"/>
  <c r="S58" i="1"/>
  <c r="T58" i="1" s="1"/>
  <c r="Z58" i="1" s="1"/>
  <c r="R58" i="1"/>
  <c r="AA58" i="1"/>
  <c r="Y58" i="1"/>
  <c r="AA57" i="1"/>
  <c r="T57" i="1"/>
  <c r="Z57" i="1" s="1"/>
  <c r="W57" i="1"/>
  <c r="S57" i="1"/>
  <c r="Y57" i="1" s="1"/>
  <c r="R57" i="1"/>
  <c r="Y56" i="1"/>
  <c r="S56" i="1"/>
  <c r="T56" i="1" s="1"/>
  <c r="Z56" i="1" s="1"/>
  <c r="AA56" i="1"/>
  <c r="U56" i="1"/>
  <c r="U55" i="1" s="1"/>
  <c r="K55" i="1"/>
  <c r="R56" i="1"/>
  <c r="AB55" i="1"/>
  <c r="X55" i="1"/>
  <c r="O55" i="1"/>
  <c r="L55" i="1"/>
  <c r="E55" i="1"/>
  <c r="D55" i="1"/>
  <c r="U53" i="1"/>
  <c r="P51" i="1"/>
  <c r="L51" i="1"/>
  <c r="H51" i="1"/>
  <c r="U51" i="1"/>
  <c r="Q51" i="1"/>
  <c r="N51" i="1"/>
  <c r="M51" i="1"/>
  <c r="J51" i="1"/>
  <c r="I51" i="1"/>
  <c r="F51" i="1"/>
  <c r="E51" i="1"/>
  <c r="AA49" i="1"/>
  <c r="U49" i="1"/>
  <c r="S49" i="1"/>
  <c r="Y49" i="1" s="1"/>
  <c r="G49" i="1"/>
  <c r="R49" i="1" s="1"/>
  <c r="Y48" i="1"/>
  <c r="S48" i="1"/>
  <c r="T48" i="1" s="1"/>
  <c r="AA48" i="1"/>
  <c r="U48" i="1"/>
  <c r="G48" i="1"/>
  <c r="R48" i="1" s="1"/>
  <c r="AC22" i="1"/>
  <c r="AA22" i="1"/>
  <c r="U22" i="1"/>
  <c r="W22" i="1"/>
  <c r="S22" i="1"/>
  <c r="G22" i="1"/>
  <c r="R22" i="1" s="1"/>
  <c r="AC48" i="1"/>
  <c r="AC51" i="1" s="1"/>
  <c r="AC53" i="1" s="1"/>
  <c r="AC55" i="1" s="1"/>
  <c r="U20" i="1"/>
  <c r="G20" i="1"/>
  <c r="R20" i="1" s="1"/>
  <c r="I19" i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19" i="1"/>
  <c r="G19" i="1" s="1"/>
  <c r="H19" i="1" s="1"/>
  <c r="B19" i="1"/>
  <c r="C19" i="1" s="1"/>
  <c r="D19" i="1" s="1"/>
  <c r="Y61" i="1" l="1"/>
  <c r="T61" i="1"/>
  <c r="Z61" i="1" s="1"/>
  <c r="Y65" i="1"/>
  <c r="T65" i="1"/>
  <c r="Z65" i="1" s="1"/>
  <c r="W49" i="1"/>
  <c r="S53" i="1"/>
  <c r="M55" i="1"/>
  <c r="F55" i="1"/>
  <c r="Z48" i="1"/>
  <c r="S60" i="1"/>
  <c r="R60" i="1"/>
  <c r="S64" i="1"/>
  <c r="R64" i="1"/>
  <c r="S66" i="1"/>
  <c r="R66" i="1"/>
  <c r="S20" i="1"/>
  <c r="W20" i="1"/>
  <c r="G53" i="1"/>
  <c r="D51" i="1"/>
  <c r="W53" i="1"/>
  <c r="W51" i="1" s="1"/>
  <c r="G55" i="1"/>
  <c r="H55" i="1"/>
  <c r="S62" i="1"/>
  <c r="R62" i="1"/>
  <c r="R55" i="1" s="1"/>
  <c r="J55" i="1"/>
  <c r="T67" i="1"/>
  <c r="Z67" i="1" s="1"/>
  <c r="T70" i="1"/>
  <c r="Z70" i="1" s="1"/>
  <c r="Y70" i="1"/>
  <c r="Y22" i="1"/>
  <c r="T22" i="1"/>
  <c r="Z22" i="1" s="1"/>
  <c r="T63" i="1"/>
  <c r="Z63" i="1" s="1"/>
  <c r="AA53" i="1"/>
  <c r="AA51" i="1" s="1"/>
  <c r="AA59" i="1"/>
  <c r="AA55" i="1" s="1"/>
  <c r="W48" i="1"/>
  <c r="W56" i="1"/>
  <c r="W55" i="1" s="1"/>
  <c r="W58" i="1"/>
  <c r="S59" i="1"/>
  <c r="AA20" i="1"/>
  <c r="R71" i="1"/>
  <c r="Q55" i="1"/>
  <c r="S51" i="1" l="1"/>
  <c r="T51" i="1" s="1"/>
  <c r="Z51" i="1" s="1"/>
  <c r="Y53" i="1"/>
  <c r="Y51" i="1" s="1"/>
  <c r="T53" i="1"/>
  <c r="Z53" i="1" s="1"/>
  <c r="R53" i="1"/>
  <c r="R51" i="1" s="1"/>
  <c r="G51" i="1"/>
  <c r="Y66" i="1"/>
  <c r="T66" i="1"/>
  <c r="Z66" i="1" s="1"/>
  <c r="T60" i="1"/>
  <c r="Z60" i="1" s="1"/>
  <c r="Y60" i="1"/>
  <c r="Y59" i="1"/>
  <c r="T59" i="1"/>
  <c r="Z59" i="1" s="1"/>
  <c r="S55" i="1"/>
  <c r="T55" i="1" s="1"/>
  <c r="Y20" i="1"/>
  <c r="T20" i="1"/>
  <c r="Z20" i="1" s="1"/>
  <c r="Y64" i="1"/>
  <c r="T64" i="1"/>
  <c r="Z64" i="1" s="1"/>
  <c r="Y62" i="1"/>
  <c r="T62" i="1"/>
  <c r="Z62" i="1" s="1"/>
  <c r="Y55" i="1" l="1"/>
  <c r="Z55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7 = ст. 4 - ст. 6
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18 = ст. 7 - ст. 13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19 = ст. 13 - ст. 8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Платежное поручение от 24.01.2019</t>
        </r>
      </text>
    </comment>
  </commentList>
</comments>
</file>

<file path=xl/sharedStrings.xml><?xml version="1.0" encoding="utf-8"?>
<sst xmlns="http://schemas.openxmlformats.org/spreadsheetml/2006/main" count="1267" uniqueCount="151">
  <si>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</si>
  <si>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</si>
  <si>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</si>
  <si>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</si>
  <si>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за 2019 год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</si>
  <si>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</si>
  <si>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</si>
  <si>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 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</si>
  <si>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</si>
  <si>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</si>
  <si>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</si>
  <si>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</si>
  <si>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</si>
  <si>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</si>
  <si>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</si>
  <si>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</si>
  <si>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</si>
  <si>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</si>
  <si>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2019, млн. рублей 
(с НДС) </t>
  </si>
  <si>
    <t xml:space="preserve">Остаток финансирования капитальных вложений 
на 01.01. года 2019 в прогнозных ценах соответствующих лет, млн. рублей (с НДС) </t>
  </si>
  <si>
    <t>Финансирование капитальных вложений 2019 года, млн. рублей (с НДС)</t>
  </si>
  <si>
    <t xml:space="preserve">Остаток финансирования капитальных вложений 
на 01.01. 2020 года в прогнозных ценах соответствующих лет, млн. рублей 
(с НДС) </t>
  </si>
  <si>
    <t>Отклонение от плана финансирования капитальных вложений 2019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</si>
  <si>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</si>
  <si>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</si>
  <si>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</si>
  <si>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</si>
  <si>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</si>
  <si>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</si>
  <si>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</si>
  <si>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</si>
  <si>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</si>
  <si>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</si>
  <si>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</si>
  <si>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нд</t>
  </si>
  <si>
    <t>Цена снижена подрядчиком</t>
  </si>
  <si>
    <t>…</t>
  </si>
  <si>
    <t xml:space="preserve">Приказом Министерства промышленности, энергетики и ЖКХ Красноярского края от 31.07.2019 № 08-111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</si>
  <si>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</si>
  <si>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</si>
  <si>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</si>
  <si>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</si>
  <si>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</si>
  <si>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</si>
  <si>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</si>
  <si>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</si>
  <si>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</si>
  <si>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</si>
  <si>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</si>
  <si>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</si>
  <si>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</si>
  <si>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</si>
  <si>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</si>
  <si>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</si>
  <si>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</si>
  <si>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</si>
  <si>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</si>
  <si>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</si>
  <si>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</si>
  <si>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</si>
  <si>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</si>
  <si>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</si>
  <si>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</si>
  <si>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</si>
  <si>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</si>
  <si>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</si>
  <si>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</si>
  <si>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</si>
  <si>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</si>
  <si>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</si>
  <si>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</si>
  <si>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</si>
  <si>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</si>
  <si>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</si>
  <si>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</si>
  <si>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</si>
  <si>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</si>
  <si>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</si>
  <si>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</si>
  <si>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</si>
  <si>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</si>
  <si>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</si>
  <si>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</si>
  <si>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</si>
  <si>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</si>
  <si>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</si>
  <si>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</si>
  <si>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</si>
  <si>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</si>
  <si>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</si>
  <si>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</si>
  <si>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</si>
  <si>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</si>
  <si>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</si>
  <si>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</si>
  <si>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</si>
  <si>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</si>
  <si>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</si>
  <si>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</si>
  <si>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</si>
  <si>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</t>
  </si>
  <si>
    <t>J_СТР09754</t>
  </si>
  <si>
    <t>Модернизация электрических сетей 0,4 кВ,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пер. Односторонний, 2-7, в следующем объеме: замена провода марки А-70 протяженностью 1,434 км на самонесущий провод  марки СИП 4 (4х70) протяженностью 1,434 км</t>
  </si>
  <si>
    <t>ЭH_СТР09754</t>
  </si>
  <si>
    <t>Модернизация электрических сетей 6 кВ ф. 92-28 (участок с совместной подвеской проводов ф. 92-28 и ВЛ-0,4 кВ) и 0,4 кВ , запитанных от комплектной трансформаторной подстанции  № 975 А, расположенной по ул. Свердловская, 197 г, осуществляющих электроснабжение частных жилых домов по ул. Экскурсантов, 5-31, ул. Туристская, 1-31, ул. Рощевая, 1-19, пер, Односторонний, 2-7, в следующем объеме: замена провода ВЛ-6 кВ ф. 92-28 марки АС-70 мм² длиной 0,333 км на самонесущий провод марки СИП-3 1х95 мм² длиной 0,333 км; замена кабельных вводов, напряжением 0,4 кВ, от КТП-975А до опор ВЛ-0,4 кВ марки АВВГ (3х95) мм² длиной 0,1 км на кабельные ввода марки АВВГ (4х185) мм² длиной 0,1 км; замена вводов, напряжением 0,22 кВ, в жилые дома по ул. Экскурсантов, 5-31, ул. Туристская, 1-31, ул. Рощевая, 1-19, пер, Односторонний, 2-7 длиной 1,600 км</t>
  </si>
  <si>
    <t>ЭJ_СТР09754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</si>
  <si>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</t>
  </si>
  <si>
    <t>J_СТР09758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</si>
  <si>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марки А-50 протяженностью 1,200 км на самонесущий провод марки СИП 4 (4х70) протяженностью 1,200 км</t>
  </si>
  <si>
    <t>ЭH_СТР09758</t>
  </si>
  <si>
    <t>Модернизация электрических сетей 0,4 кВ, запитанных от комплектной трансформаторной подстанции  № 980, расположенной по ул. 2-я Боровая, 69 г, осуществляющих электроснабжение частных жилых домов по ул. 2-я Боровая, 6-63, в следующем объеме: замена провода ВЛ-6 кВ ф. 92-28 марки АС-50 мм² длиной 0,450 км на самонесущий провод марки СИП-3 1х95 мм² длиной 0,450 км; замена провода марки А-50 мм² длиной 0,600 км на самонесущий провод марки СИП-4 (4х70) мм² длиной 0,600 км; замена вводов, напряжением 0,22 кВ, в жилые дома по ул. ул. 2-я Боровая, 6-63 длиной 0,700 км</t>
  </si>
  <si>
    <t>ЭJ_СТР09758</t>
  </si>
  <si>
    <t>Модернизация электрических сетей 0,4 кВ, запитанных от комплектной трансформаторной подстанции  № 981 А, расположенной по ул. Базайская, 27 г, осуществляющих электроснабжение частных жилых домов по ул. Базайская, 6-41, в следующем объеме: замена провода марки А-35 протяженностью 0,472 км на самонесущий провод марки СИП 4 (4х50) протяженность 0,472 км</t>
  </si>
  <si>
    <t>H_СТР09762</t>
  </si>
  <si>
    <t>Модернизация электрических сетей 0,4 кВ, запитанных от комплектной трансформаторной подстанции  № 981, расположенной по ул. Базайская, 76г, осуществляющих электроснабжение частных жилых домов по ул. Базайская, 45-136, в следующем объеме: замена провода марки А-35 протяженностью 2,511 км на самонесущий провод марки СИП 4 (4х50) протяженностью 2,511 км</t>
  </si>
  <si>
    <t>H_СТР09756</t>
  </si>
  <si>
    <t>Модернизация электрических сетей 0,4 кВ, запитанных от комплектной трансформаторной подстанции  № 982, расположенной по ул. Базайская, 140г, осуществляющих электроснабжение частных жилых домов по ул. Базайская, 136-158, в следующем объеме: замена провода марки А-35 протяженностью 1,05 км на самонесущий провод марки СИП 4 (4х50) протяженностью 1,05 км</t>
  </si>
  <si>
    <t>H_СТР09763</t>
  </si>
  <si>
    <t>Модернизация электрических сетей 0,4 кВ, запитанных от трансформаторной подстанции                        № 479, расположенной по ул.Брянская, 141, осуществляющих электроснабжение жилых домов по ул. Брянская, 141, 336-358, в следующем объеме: замена провода марки А-35 протяженностью 0,333 км на самонесущий провод марки СИП 4 (4х50) протяженностью 0,425 км</t>
  </si>
  <si>
    <t>H_ИНФ11307</t>
  </si>
  <si>
    <t>Модернизация электрических сетей 0,4 кВ, запитанных от комплектной трансформаторной подстанции  № 881,  осуществляющих электроснабжение жилых домов по ул. Лесная, 247-307, в следующем объеме: замена провода марки А-35 протяженностью 0,769 км на самонесущий провод марки СИП 4 (4х50) протяженностью 0,769 км</t>
  </si>
  <si>
    <t>H_ИНФ07094</t>
  </si>
  <si>
    <t>Замена кабельной линии 6 кВ марки ААБ (3х150) мм² протяженностью 1,3 км на кабель марки ААБл (3х185) мм² протяженностью 0,82 км от РП-10-116 по ул, Рейдовая, 57Г до РУ-32А (яч. 6)</t>
  </si>
  <si>
    <t>H_ИНФ04670</t>
  </si>
  <si>
    <t>Замена кабельной линии 6кВ марки  ААБ (3х120) мм² протяженностью 1,229 км на кабель ААБл (3х185)мм² протяженностью 1,229 км от РП-10-116 по ул. Рейдовая, 57Г до ТП-662  по ул. Одесская, 3А</t>
  </si>
  <si>
    <t>H_ИНФ04691</t>
  </si>
  <si>
    <t>Замена кабельной линии 6кВ марки АСБ (3х150) мм² протяженностью 0,23 км на кабель марки  ААБл (3х185) мм² протяженностью 0,23 км от ТП-655 по ул. 26 Бакинских комиссаров, 3 д до РУ-21 (яч. 17)</t>
  </si>
  <si>
    <t>H_ИНФ04680</t>
  </si>
  <si>
    <t>Замена кабельной линии 6кВ марки АСБ (3х150) мм² протяженностью 0,3 км на кабель марки АСБ (3х185) мм² протяженностью 0,3 км от ТП-655 по ул. 26 Бакинских комиссаров, 3 д до РУ-30 (яч. 3)</t>
  </si>
  <si>
    <t>H_ИНФ04678</t>
  </si>
  <si>
    <t xml:space="preserve">Договор на услуги по разработке проектной документации на мероприятия по модернизации  электрических сетей. </t>
  </si>
  <si>
    <t>H_00000002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</si>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</sst>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%"/>
    <numFmt numFmtId="166" formatCode="#,##0.000"/>
  </numFmts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87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1" fillId="0" borderId="0" xfId="1" applyFont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right" wrapText="1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wrapTex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7" fillId="0" borderId="0" xfId="2" applyFont="1" applyAlignment="1">
      <alignment horizontal="right" vertical="center"/>
    </xf>
    <xf numFmtId="0" fontId="7" fillId="0" borderId="1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6" fillId="0" borderId="2" xfId="2" applyFont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4" xfId="0" applyFont="1" applyFill="1" applyBorder="1"/>
    <xf numFmtId="0" fontId="1" fillId="2" borderId="5" xfId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" fontId="1" fillId="3" borderId="7" xfId="1" applyNumberFormat="1" applyFont="1" applyFill="1" applyBorder="1" applyAlignment="1">
      <alignment horizontal="center" vertical="center" wrapText="1"/>
    </xf>
    <xf numFmtId="164" fontId="1" fillId="3" borderId="7" xfId="1" applyNumberFormat="1" applyFont="1" applyFill="1" applyBorder="1" applyAlignment="1">
      <alignment horizontal="center" vertical="center" wrapText="1"/>
    </xf>
    <xf numFmtId="164" fontId="1" fillId="3" borderId="4" xfId="1" applyNumberFormat="1" applyFont="1" applyFill="1" applyBorder="1" applyAlignment="1">
      <alignment horizontal="center" vertical="center" wrapText="1"/>
    </xf>
    <xf numFmtId="165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1" fontId="1" fillId="0" borderId="7" xfId="1" applyNumberFormat="1" applyFont="1" applyFill="1" applyBorder="1" applyAlignment="1">
      <alignment horizontal="center" vertical="center" wrapText="1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" fontId="1" fillId="4" borderId="7" xfId="1" applyNumberFormat="1" applyFont="1" applyFill="1" applyBorder="1" applyAlignment="1">
      <alignment horizontal="center" vertical="center" wrapText="1"/>
    </xf>
    <xf numFmtId="164" fontId="1" fillId="4" borderId="7" xfId="1" applyNumberFormat="1" applyFont="1" applyFill="1" applyBorder="1" applyAlignment="1">
      <alignment horizontal="center" vertical="center" wrapText="1"/>
    </xf>
    <xf numFmtId="164" fontId="1" fillId="4" borderId="4" xfId="1" applyNumberFormat="1" applyFont="1" applyFill="1" applyBorder="1" applyAlignment="1">
      <alignment horizontal="center" vertical="center" wrapText="1"/>
    </xf>
    <xf numFmtId="165" fontId="1" fillId="4" borderId="4" xfId="1" applyNumberFormat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164" fontId="1" fillId="0" borderId="7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5" fontId="1" fillId="5" borderId="4" xfId="1" applyNumberFormat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1" fillId="5" borderId="0" xfId="1" applyFont="1" applyFill="1"/>
    <xf numFmtId="164" fontId="1" fillId="5" borderId="7" xfId="1" applyNumberFormat="1" applyFont="1" applyFill="1" applyBorder="1" applyAlignment="1">
      <alignment horizontal="center" vertical="center" wrapText="1"/>
    </xf>
    <xf numFmtId="165" fontId="1" fillId="5" borderId="7" xfId="1" applyNumberFormat="1" applyFont="1" applyFill="1" applyBorder="1" applyAlignment="1">
      <alignment horizontal="center" vertical="center" wrapText="1"/>
    </xf>
    <xf numFmtId="164" fontId="9" fillId="3" borderId="4" xfId="0" applyNumberFormat="1" applyFont="1" applyFill="1" applyBorder="1" applyAlignment="1">
      <alignment horizontal="center" vertical="center"/>
    </xf>
    <xf numFmtId="165" fontId="1" fillId="0" borderId="4" xfId="1" applyNumberFormat="1" applyFont="1" applyFill="1" applyBorder="1" applyAlignment="1">
      <alignment horizontal="center" vertical="center" wrapText="1"/>
    </xf>
    <xf numFmtId="166" fontId="1" fillId="0" borderId="4" xfId="1" applyNumberFormat="1" applyFont="1" applyFill="1" applyBorder="1" applyAlignment="1">
      <alignment horizontal="center" vertical="center" wrapText="1"/>
    </xf>
    <xf numFmtId="10" fontId="1" fillId="0" borderId="4" xfId="1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" fontId="1" fillId="6" borderId="7" xfId="1" applyNumberFormat="1" applyFont="1" applyFill="1" applyBorder="1" applyAlignment="1">
      <alignment horizontal="center" vertical="center" wrapText="1"/>
    </xf>
    <xf numFmtId="164" fontId="1" fillId="6" borderId="7" xfId="1" applyNumberFormat="1" applyFont="1" applyFill="1" applyBorder="1" applyAlignment="1">
      <alignment horizontal="center" vertical="center" wrapText="1"/>
    </xf>
    <xf numFmtId="164" fontId="1" fillId="6" borderId="4" xfId="1" applyNumberFormat="1" applyFont="1" applyFill="1" applyBorder="1" applyAlignment="1">
      <alignment horizontal="center" vertical="center" wrapText="1"/>
    </xf>
    <xf numFmtId="165" fontId="1" fillId="6" borderId="4" xfId="1" applyNumberFormat="1" applyFont="1" applyFill="1" applyBorder="1" applyAlignment="1">
      <alignment horizontal="center" vertical="center" wrapText="1"/>
    </xf>
    <xf numFmtId="166" fontId="1" fillId="6" borderId="4" xfId="1" applyNumberFormat="1" applyFont="1" applyFill="1" applyBorder="1" applyAlignment="1">
      <alignment horizontal="center" vertical="center" wrapText="1"/>
    </xf>
    <xf numFmtId="2" fontId="1" fillId="7" borderId="4" xfId="0" applyNumberFormat="1" applyFont="1" applyFill="1" applyBorder="1" applyAlignment="1">
      <alignment horizontal="center" vertical="center"/>
    </xf>
    <xf numFmtId="0" fontId="1" fillId="6" borderId="0" xfId="1" applyFont="1" applyFill="1"/>
    <xf numFmtId="0" fontId="1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3" applyFont="1" applyFill="1" applyAlignment="1">
      <alignment vertical="center" wrapText="1"/>
    </xf>
    <xf numFmtId="0" fontId="1" fillId="0" borderId="0" xfId="1" applyFont="1" applyFill="1" applyBorder="1" applyAlignment="1">
      <alignment vertical="center" wrapText="1"/>
    </xf>
  </cellXfs>
  <cellStyles count="4">
    <cellStyle name="Обычный" xfId="0" builtinId="0"/>
    <cellStyle name="Обычный 10" xfId="3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797719</xdr:colOff>
      <xdr:row>86</xdr:row>
      <xdr:rowOff>130969</xdr:rowOff>
    </xdr:from>
    <xdr:ext cx="4179094" cy="1214438"/>
    <xdr:sp macro="" textlink="">
      <xdr:nvSpPr>
        <xdr:cNvPr id="2" name="TextBox 1"/>
        <xdr:cNvSpPr txBox="1"/>
      </xdr:nvSpPr>
      <xdr:spPr>
        <a:xfrm>
          <a:off x="797719" y="74035444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lang="ru-RU" sz="1100" b="1"/>
            <a:t>ДОКУМЕНТ</a:t>
          </a:r>
          <a:r>
            <a:rPr lang="ru-RU" sz="1100" b="1" baseline="0"/>
            <a:t> ПОДПИСАН ЭЛЕКТРОННОЙ ПОДПИСЬЮ</a:t>
          </a:r>
        </a:p>
        <a:p>
          <a:pPr algn="l"/>
          <a:r>
            <a:rPr lang="ru-RU" sz="1100" b="1" baseline="0"/>
            <a:t>СВЕДЕНИЯ О СЕРТИФИКАТЕ ЭП</a:t>
          </a:r>
          <a:endParaRPr lang="ru-RU" sz="1100" b="1"/>
        </a:p>
        <a:p>
          <a:pPr algn="l"/>
          <a:r>
            <a:rPr lang="ru-RU" sz="1100"/>
            <a:t>Владелец: Гончеров Олег Васильевич. </a:t>
          </a:r>
        </a:p>
        <a:p>
          <a:pPr algn="l"/>
          <a:r>
            <a:rPr lang="ru-RU" sz="1100"/>
            <a:t>Серийный номер: </a:t>
          </a:r>
          <a:r>
            <a:rPr lang="en-US" sz="1100"/>
            <a:t>01 09 5f 35 00 17 ab 52 be 42 67 b0 8a ee 16 db 91  </a:t>
          </a:r>
          <a:endParaRPr lang="ru-RU" sz="1100"/>
        </a:p>
        <a:p>
          <a:pPr algn="l"/>
          <a:r>
            <a:rPr lang="ru-RU" sz="1100"/>
            <a:t>Срок</a:t>
          </a:r>
          <a:r>
            <a:rPr lang="ru-RU" sz="1100" baseline="0"/>
            <a:t> действия:</a:t>
          </a:r>
          <a:r>
            <a:rPr lang="ru-RU" sz="1100"/>
            <a:t> с 02.12.2019 по 25.12.2020.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D89"/>
  <sheetViews>
    <sheetView tabSelected="1" view="pageBreakPreview" topLeftCell="A67" zoomScale="80" zoomScaleSheetLayoutView="80" workbookViewId="0">
      <selection activeCell="E90" sqref="E90"/>
    </sheetView>
  </sheetViews>
  <sheetFormatPr defaultRowHeight="15.75" x14ac:dyDescent="0.25"/>
  <cols>
    <col min="1" max="1" width="10.625" style="1" customWidth="1"/>
    <col min="2" max="2" width="37.25" style="1" bestFit="1" customWidth="1"/>
    <col min="3" max="3" width="17.375" style="1" customWidth="1"/>
    <col min="4" max="4" width="18" style="2" customWidth="1"/>
    <col min="5" max="5" width="20.625" style="2" customWidth="1"/>
    <col min="6" max="6" width="17.25" style="2" customWidth="1"/>
    <col min="7" max="7" width="20" style="2" customWidth="1"/>
    <col min="8" max="8" width="14.75" style="2" customWidth="1"/>
    <col min="9" max="9" width="11" style="2" customWidth="1"/>
    <col min="10" max="10" width="14.75" style="1" customWidth="1"/>
    <col min="11" max="11" width="14.75" style="2" customWidth="1"/>
    <col min="12" max="12" width="9.5" style="1" customWidth="1"/>
    <col min="13" max="13" width="14.75" style="1" customWidth="1"/>
    <col min="14" max="14" width="10" style="1" customWidth="1"/>
    <col min="15" max="16" width="14.75" style="1" customWidth="1"/>
    <col min="17" max="17" width="9.25" style="1" customWidth="1"/>
    <col min="18" max="18" width="18" style="1" customWidth="1"/>
    <col min="19" max="19" width="9.25" style="1" customWidth="1"/>
    <col min="20" max="20" width="11.125" style="1" customWidth="1"/>
    <col min="21" max="21" width="8.875" style="1" customWidth="1"/>
    <col min="22" max="22" width="8.375" style="1" customWidth="1"/>
    <col min="23" max="23" width="9.25" style="1" customWidth="1"/>
    <col min="24" max="24" width="7" style="1" customWidth="1"/>
    <col min="25" max="26" width="9.25" style="1" customWidth="1"/>
    <col min="27" max="27" width="9.625" style="1" customWidth="1"/>
    <col min="28" max="28" width="7.875" style="1" customWidth="1"/>
    <col min="29" max="29" width="45.25" style="1" customWidth="1"/>
    <col min="30" max="64" width="9" style="1"/>
    <col min="65" max="65" width="17.375" style="1" customWidth="1"/>
    <col min="66" max="16384" width="9" style="1"/>
  </cols>
  <sheetData>
    <row r="1" spans="1:30" ht="18.75" x14ac:dyDescent="0.25">
      <c r="AC1" s="3" t="s">
        <v>0</v>
      </c>
    </row>
    <row r="2" spans="1:30" ht="18.75" x14ac:dyDescent="0.3">
      <c r="AC2" s="4" t="s">
        <v>1</v>
      </c>
    </row>
    <row r="3" spans="1:30" ht="18.75" x14ac:dyDescent="0.3">
      <c r="AC3" s="4" t="s">
        <v>2</v>
      </c>
    </row>
    <row r="4" spans="1:30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30" s="6" customFormat="1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</row>
    <row r="6" spans="1:30" s="6" customFormat="1" ht="18.75" x14ac:dyDescent="0.3">
      <c r="A6" s="9"/>
      <c r="B6" s="9"/>
      <c r="C6" s="9"/>
      <c r="D6" s="10"/>
      <c r="E6" s="10"/>
      <c r="F6" s="10"/>
      <c r="G6" s="10"/>
      <c r="H6" s="10"/>
      <c r="I6" s="10"/>
      <c r="J6" s="9"/>
      <c r="K6" s="10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30" s="6" customFormat="1" ht="18.75" x14ac:dyDescent="0.3">
      <c r="A7" s="11" t="s">
        <v>5</v>
      </c>
      <c r="B7" s="11"/>
      <c r="C7" s="11"/>
      <c r="D7" s="11"/>
      <c r="E7" s="11"/>
      <c r="F7" s="11"/>
      <c r="G7" s="12" t="s">
        <v>6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5">
      <c r="A8" s="14" t="s">
        <v>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</row>
    <row r="9" spans="1:30" x14ac:dyDescent="0.25">
      <c r="A9" s="15"/>
      <c r="B9" s="15"/>
      <c r="C9" s="15"/>
      <c r="D9" s="16"/>
      <c r="E9" s="16"/>
      <c r="F9" s="16"/>
      <c r="G9" s="16"/>
      <c r="H9" s="16"/>
      <c r="I9" s="16"/>
      <c r="J9" s="15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30" ht="18.75" x14ac:dyDescent="0.3">
      <c r="A10" s="17"/>
      <c r="B10" s="17"/>
      <c r="C10" s="17"/>
      <c r="D10" s="17"/>
      <c r="E10" s="17"/>
      <c r="F10" s="17"/>
      <c r="G10" s="17"/>
      <c r="H10" s="18" t="s">
        <v>8</v>
      </c>
      <c r="I10" s="19">
        <v>2020</v>
      </c>
      <c r="J10" s="20" t="s">
        <v>9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2" spans="1:30" ht="18.75" x14ac:dyDescent="0.25">
      <c r="A12" s="21" t="s">
        <v>10</v>
      </c>
      <c r="B12" s="21"/>
      <c r="C12" s="21"/>
      <c r="D12" s="21"/>
      <c r="E12" s="21"/>
      <c r="F12" s="21"/>
      <c r="G12" s="22" t="s">
        <v>37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</row>
    <row r="13" spans="1:30" x14ac:dyDescent="0.25">
      <c r="A13" s="24" t="s">
        <v>11</v>
      </c>
      <c r="B13" s="24"/>
      <c r="C13" s="24"/>
      <c r="D13" s="24"/>
      <c r="E13" s="24"/>
      <c r="F13" s="24"/>
      <c r="G13" s="25" t="s">
        <v>12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5" spans="1:30" ht="23.25" customHeight="1" x14ac:dyDescent="0.25">
      <c r="A15" s="26" t="s">
        <v>13</v>
      </c>
      <c r="B15" s="27" t="s">
        <v>14</v>
      </c>
      <c r="C15" s="27" t="s">
        <v>15</v>
      </c>
      <c r="D15" s="27" t="s">
        <v>16</v>
      </c>
      <c r="E15" s="27" t="s">
        <v>17</v>
      </c>
      <c r="F15" s="27" t="s">
        <v>18</v>
      </c>
      <c r="G15" s="27" t="s">
        <v>19</v>
      </c>
      <c r="H15" s="27" t="s">
        <v>20</v>
      </c>
      <c r="I15" s="27"/>
      <c r="J15" s="27"/>
      <c r="K15" s="27"/>
      <c r="L15" s="27"/>
      <c r="M15" s="27"/>
      <c r="N15" s="27"/>
      <c r="O15" s="27"/>
      <c r="P15" s="27"/>
      <c r="Q15" s="27"/>
      <c r="R15" s="27" t="s">
        <v>21</v>
      </c>
      <c r="S15" s="28" t="s">
        <v>22</v>
      </c>
      <c r="T15" s="29"/>
      <c r="U15" s="29"/>
      <c r="V15" s="29"/>
      <c r="W15" s="29"/>
      <c r="X15" s="29"/>
      <c r="Y15" s="29"/>
      <c r="Z15" s="29"/>
      <c r="AA15" s="29"/>
      <c r="AB15" s="29"/>
      <c r="AC15" s="27" t="s">
        <v>23</v>
      </c>
    </row>
    <row r="16" spans="1:30" x14ac:dyDescent="0.25">
      <c r="A16" s="30"/>
      <c r="B16" s="27"/>
      <c r="C16" s="27"/>
      <c r="D16" s="27"/>
      <c r="E16" s="27"/>
      <c r="F16" s="27"/>
      <c r="G16" s="31"/>
      <c r="H16" s="27" t="s">
        <v>24</v>
      </c>
      <c r="I16" s="27"/>
      <c r="J16" s="27"/>
      <c r="K16" s="27"/>
      <c r="L16" s="27"/>
      <c r="M16" s="27" t="s">
        <v>25</v>
      </c>
      <c r="N16" s="27"/>
      <c r="O16" s="27"/>
      <c r="P16" s="27"/>
      <c r="Q16" s="27"/>
      <c r="R16" s="27"/>
      <c r="S16" s="32" t="s">
        <v>26</v>
      </c>
      <c r="T16" s="29"/>
      <c r="U16" s="33" t="s">
        <v>27</v>
      </c>
      <c r="V16" s="33"/>
      <c r="W16" s="33" t="s">
        <v>28</v>
      </c>
      <c r="X16" s="29"/>
      <c r="Y16" s="33" t="s">
        <v>29</v>
      </c>
      <c r="Z16" s="29"/>
      <c r="AA16" s="33" t="s">
        <v>30</v>
      </c>
      <c r="AB16" s="29"/>
      <c r="AC16" s="27"/>
    </row>
    <row r="17" spans="1:29" ht="135.75" customHeight="1" x14ac:dyDescent="0.25">
      <c r="A17" s="30"/>
      <c r="B17" s="27"/>
      <c r="C17" s="27"/>
      <c r="D17" s="27"/>
      <c r="E17" s="27"/>
      <c r="F17" s="27"/>
      <c r="G17" s="31"/>
      <c r="H17" s="34" t="s">
        <v>26</v>
      </c>
      <c r="I17" s="34" t="s">
        <v>27</v>
      </c>
      <c r="J17" s="33" t="s">
        <v>28</v>
      </c>
      <c r="K17" s="34" t="s">
        <v>29</v>
      </c>
      <c r="L17" s="34" t="s">
        <v>30</v>
      </c>
      <c r="M17" s="35" t="s">
        <v>31</v>
      </c>
      <c r="N17" s="35" t="s">
        <v>27</v>
      </c>
      <c r="O17" s="33" t="s">
        <v>28</v>
      </c>
      <c r="P17" s="35" t="s">
        <v>29</v>
      </c>
      <c r="Q17" s="35" t="s">
        <v>30</v>
      </c>
      <c r="R17" s="27"/>
      <c r="S17" s="29"/>
      <c r="T17" s="29"/>
      <c r="U17" s="33"/>
      <c r="V17" s="33"/>
      <c r="W17" s="29"/>
      <c r="X17" s="29"/>
      <c r="Y17" s="29"/>
      <c r="Z17" s="29"/>
      <c r="AA17" s="29"/>
      <c r="AB17" s="29"/>
      <c r="AC17" s="27"/>
    </row>
    <row r="18" spans="1:29" ht="69.75" customHeight="1" x14ac:dyDescent="0.25">
      <c r="A18" s="36"/>
      <c r="B18" s="27"/>
      <c r="C18" s="27"/>
      <c r="D18" s="27"/>
      <c r="E18" s="27"/>
      <c r="F18" s="27"/>
      <c r="G18" s="31"/>
      <c r="H18" s="34"/>
      <c r="I18" s="34"/>
      <c r="J18" s="33"/>
      <c r="K18" s="34"/>
      <c r="L18" s="34"/>
      <c r="M18" s="35"/>
      <c r="N18" s="35"/>
      <c r="O18" s="33"/>
      <c r="P18" s="35"/>
      <c r="Q18" s="35"/>
      <c r="R18" s="27"/>
      <c r="S18" s="37" t="s">
        <v>32</v>
      </c>
      <c r="T18" s="37" t="s">
        <v>33</v>
      </c>
      <c r="U18" s="37" t="s">
        <v>32</v>
      </c>
      <c r="V18" s="37" t="s">
        <v>33</v>
      </c>
      <c r="W18" s="37" t="s">
        <v>32</v>
      </c>
      <c r="X18" s="37" t="s">
        <v>33</v>
      </c>
      <c r="Y18" s="37" t="s">
        <v>32</v>
      </c>
      <c r="Z18" s="37" t="s">
        <v>33</v>
      </c>
      <c r="AA18" s="37" t="s">
        <v>32</v>
      </c>
      <c r="AB18" s="37" t="s">
        <v>33</v>
      </c>
      <c r="AC18" s="27"/>
    </row>
    <row r="19" spans="1:29" x14ac:dyDescent="0.25">
      <c r="A19" s="38">
        <v>1</v>
      </c>
      <c r="B19" s="38">
        <f>A19+1</f>
        <v>2</v>
      </c>
      <c r="C19" s="38">
        <f>B19+1</f>
        <v>3</v>
      </c>
      <c r="D19" s="38">
        <f>C19+1</f>
        <v>4</v>
      </c>
      <c r="E19" s="38">
        <v>5</v>
      </c>
      <c r="F19" s="38">
        <f t="shared" ref="F19:AC19" si="0">E19+1</f>
        <v>6</v>
      </c>
      <c r="G19" s="38">
        <f t="shared" si="0"/>
        <v>7</v>
      </c>
      <c r="H19" s="38">
        <f t="shared" si="0"/>
        <v>8</v>
      </c>
      <c r="I19" s="38">
        <f t="shared" si="0"/>
        <v>9</v>
      </c>
      <c r="J19" s="38">
        <f t="shared" si="0"/>
        <v>10</v>
      </c>
      <c r="K19" s="38">
        <f t="shared" si="0"/>
        <v>11</v>
      </c>
      <c r="L19" s="38">
        <f t="shared" si="0"/>
        <v>12</v>
      </c>
      <c r="M19" s="38">
        <f t="shared" si="0"/>
        <v>13</v>
      </c>
      <c r="N19" s="38">
        <f t="shared" si="0"/>
        <v>14</v>
      </c>
      <c r="O19" s="38">
        <f>N19+1</f>
        <v>15</v>
      </c>
      <c r="P19" s="38">
        <f t="shared" si="0"/>
        <v>16</v>
      </c>
      <c r="Q19" s="38">
        <f t="shared" si="0"/>
        <v>17</v>
      </c>
      <c r="R19" s="38">
        <f t="shared" si="0"/>
        <v>18</v>
      </c>
      <c r="S19" s="38">
        <f t="shared" si="0"/>
        <v>19</v>
      </c>
      <c r="T19" s="38">
        <f t="shared" si="0"/>
        <v>20</v>
      </c>
      <c r="U19" s="38">
        <f t="shared" si="0"/>
        <v>21</v>
      </c>
      <c r="V19" s="38">
        <f t="shared" si="0"/>
        <v>22</v>
      </c>
      <c r="W19" s="38">
        <f t="shared" si="0"/>
        <v>23</v>
      </c>
      <c r="X19" s="38">
        <f t="shared" si="0"/>
        <v>24</v>
      </c>
      <c r="Y19" s="38">
        <f t="shared" si="0"/>
        <v>25</v>
      </c>
      <c r="Z19" s="38">
        <f t="shared" si="0"/>
        <v>26</v>
      </c>
      <c r="AA19" s="38">
        <f t="shared" si="0"/>
        <v>27</v>
      </c>
      <c r="AB19" s="38">
        <f t="shared" si="0"/>
        <v>28</v>
      </c>
      <c r="AC19" s="38">
        <f t="shared" si="0"/>
        <v>29</v>
      </c>
    </row>
    <row r="20" spans="1:29" s="46" customFormat="1" ht="91.5" customHeight="1" x14ac:dyDescent="0.25">
      <c r="A20" s="39" t="s">
        <v>38</v>
      </c>
      <c r="B20" s="40" t="s">
        <v>39</v>
      </c>
      <c r="C20" s="39" t="s">
        <v>34</v>
      </c>
      <c r="D20" s="39">
        <v>20.981448780000004</v>
      </c>
      <c r="E20" s="41" t="s">
        <v>34</v>
      </c>
      <c r="F20" s="42">
        <v>0</v>
      </c>
      <c r="G20" s="43">
        <f>SUM(D20-F20)</f>
        <v>20.981448780000004</v>
      </c>
      <c r="H20" s="43">
        <v>20.981448780000001</v>
      </c>
      <c r="I20" s="43">
        <v>0</v>
      </c>
      <c r="J20" s="43">
        <v>0</v>
      </c>
      <c r="K20" s="43">
        <v>20.981448780000001</v>
      </c>
      <c r="L20" s="43">
        <v>0</v>
      </c>
      <c r="M20" s="43">
        <v>11.154570140000001</v>
      </c>
      <c r="N20" s="43">
        <v>0</v>
      </c>
      <c r="O20" s="43">
        <v>0</v>
      </c>
      <c r="P20" s="43">
        <v>11.154570140000001</v>
      </c>
      <c r="Q20" s="43">
        <v>0</v>
      </c>
      <c r="R20" s="43">
        <f>G20-M20</f>
        <v>9.8268786400000039</v>
      </c>
      <c r="S20" s="43">
        <f>M20-H20</f>
        <v>-9.8268786400000003</v>
      </c>
      <c r="T20" s="44">
        <f>S20/H20</f>
        <v>-0.46836034742115651</v>
      </c>
      <c r="U20" s="43">
        <f>O20-J20</f>
        <v>0</v>
      </c>
      <c r="V20" s="44">
        <v>0</v>
      </c>
      <c r="W20" s="43">
        <f>Q20-L20</f>
        <v>0</v>
      </c>
      <c r="X20" s="44">
        <v>0</v>
      </c>
      <c r="Y20" s="43">
        <f>S20-N20</f>
        <v>-9.8268786400000003</v>
      </c>
      <c r="Z20" s="44">
        <f>T20-O20</f>
        <v>-0.46836034742115651</v>
      </c>
      <c r="AA20" s="43">
        <f>Q20-L20</f>
        <v>0</v>
      </c>
      <c r="AB20" s="44">
        <v>0</v>
      </c>
      <c r="AC20" s="45" t="s">
        <v>150</v>
      </c>
    </row>
    <row r="21" spans="1:29" x14ac:dyDescent="0.25">
      <c r="A21" s="47" t="s">
        <v>40</v>
      </c>
      <c r="B21" s="48" t="s">
        <v>41</v>
      </c>
      <c r="C21" s="47" t="s">
        <v>34</v>
      </c>
      <c r="D21" s="47" t="s">
        <v>34</v>
      </c>
      <c r="E21" s="49" t="s">
        <v>34</v>
      </c>
      <c r="F21" s="49" t="s">
        <v>34</v>
      </c>
      <c r="G21" s="49" t="s">
        <v>34</v>
      </c>
      <c r="H21" s="50" t="s">
        <v>34</v>
      </c>
      <c r="I21" s="50" t="s">
        <v>34</v>
      </c>
      <c r="J21" s="50" t="s">
        <v>34</v>
      </c>
      <c r="K21" s="50" t="s">
        <v>34</v>
      </c>
      <c r="L21" s="50" t="s">
        <v>34</v>
      </c>
      <c r="M21" s="50">
        <v>0</v>
      </c>
      <c r="N21" s="50" t="s">
        <v>34</v>
      </c>
      <c r="O21" s="50" t="s">
        <v>34</v>
      </c>
      <c r="P21" s="50" t="s">
        <v>34</v>
      </c>
      <c r="Q21" s="50" t="s">
        <v>34</v>
      </c>
      <c r="R21" s="49" t="s">
        <v>34</v>
      </c>
      <c r="S21" s="49" t="s">
        <v>34</v>
      </c>
      <c r="T21" s="49" t="s">
        <v>34</v>
      </c>
      <c r="U21" s="49" t="s">
        <v>34</v>
      </c>
      <c r="V21" s="49" t="s">
        <v>34</v>
      </c>
      <c r="W21" s="49" t="s">
        <v>34</v>
      </c>
      <c r="X21" s="49" t="s">
        <v>34</v>
      </c>
      <c r="Y21" s="49" t="s">
        <v>34</v>
      </c>
      <c r="Z21" s="49" t="s">
        <v>34</v>
      </c>
      <c r="AA21" s="49" t="s">
        <v>34</v>
      </c>
      <c r="AB21" s="49" t="s">
        <v>34</v>
      </c>
      <c r="AC21" s="49" t="s">
        <v>34</v>
      </c>
    </row>
    <row r="22" spans="1:29" s="58" customFormat="1" ht="58.5" customHeight="1" x14ac:dyDescent="0.25">
      <c r="A22" s="51" t="s">
        <v>42</v>
      </c>
      <c r="B22" s="52" t="s">
        <v>43</v>
      </c>
      <c r="C22" s="51" t="s">
        <v>34</v>
      </c>
      <c r="D22" s="51">
        <v>20.981448780000004</v>
      </c>
      <c r="E22" s="53" t="s">
        <v>34</v>
      </c>
      <c r="F22" s="54">
        <v>0</v>
      </c>
      <c r="G22" s="55">
        <f>SUM(D22-F22)</f>
        <v>20.981448780000004</v>
      </c>
      <c r="H22" s="55">
        <v>20.981448780000001</v>
      </c>
      <c r="I22" s="55">
        <v>0</v>
      </c>
      <c r="J22" s="55">
        <v>0</v>
      </c>
      <c r="K22" s="55">
        <v>20.981448780000001</v>
      </c>
      <c r="L22" s="55">
        <v>0</v>
      </c>
      <c r="M22" s="55">
        <v>11.154570140000001</v>
      </c>
      <c r="N22" s="55">
        <v>0</v>
      </c>
      <c r="O22" s="55">
        <v>0</v>
      </c>
      <c r="P22" s="55">
        <v>11.154570140000001</v>
      </c>
      <c r="Q22" s="55">
        <v>0</v>
      </c>
      <c r="R22" s="55">
        <f>G22-M22</f>
        <v>9.8268786400000039</v>
      </c>
      <c r="S22" s="55">
        <f>M22-H22</f>
        <v>-9.8268786400000003</v>
      </c>
      <c r="T22" s="56">
        <f>S22/H22</f>
        <v>-0.46836034742115651</v>
      </c>
      <c r="U22" s="55">
        <f>O22-J22</f>
        <v>0</v>
      </c>
      <c r="V22" s="56">
        <v>0</v>
      </c>
      <c r="W22" s="55">
        <f>Q22-L22</f>
        <v>0</v>
      </c>
      <c r="X22" s="56">
        <v>0</v>
      </c>
      <c r="Y22" s="55">
        <f>S22-N22</f>
        <v>-9.8268786400000003</v>
      </c>
      <c r="Z22" s="56">
        <f>T22-O22</f>
        <v>-0.46836034742115651</v>
      </c>
      <c r="AA22" s="55">
        <f>Q22-L22</f>
        <v>0</v>
      </c>
      <c r="AB22" s="56">
        <v>0</v>
      </c>
      <c r="AC22" s="57" t="str">
        <f>AC20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23" spans="1:29" ht="63" x14ac:dyDescent="0.25">
      <c r="A23" s="47" t="s">
        <v>44</v>
      </c>
      <c r="B23" s="48" t="s">
        <v>45</v>
      </c>
      <c r="C23" s="47" t="s">
        <v>34</v>
      </c>
      <c r="D23" s="47" t="s">
        <v>34</v>
      </c>
      <c r="E23" s="47" t="s">
        <v>34</v>
      </c>
      <c r="F23" s="47" t="s">
        <v>34</v>
      </c>
      <c r="G23" s="47" t="s">
        <v>34</v>
      </c>
      <c r="H23" s="50">
        <v>0</v>
      </c>
      <c r="I23" s="50" t="s">
        <v>34</v>
      </c>
      <c r="J23" s="50" t="s">
        <v>34</v>
      </c>
      <c r="K23" s="50" t="s">
        <v>34</v>
      </c>
      <c r="L23" s="50" t="s">
        <v>34</v>
      </c>
      <c r="M23" s="50" t="s">
        <v>34</v>
      </c>
      <c r="N23" s="50" t="s">
        <v>34</v>
      </c>
      <c r="O23" s="50" t="s">
        <v>34</v>
      </c>
      <c r="P23" s="50" t="s">
        <v>34</v>
      </c>
      <c r="Q23" s="50" t="s">
        <v>34</v>
      </c>
      <c r="R23" s="47" t="s">
        <v>34</v>
      </c>
      <c r="S23" s="47" t="s">
        <v>34</v>
      </c>
      <c r="T23" s="47" t="s">
        <v>34</v>
      </c>
      <c r="U23" s="47" t="s">
        <v>34</v>
      </c>
      <c r="V23" s="47" t="s">
        <v>34</v>
      </c>
      <c r="W23" s="47" t="s">
        <v>34</v>
      </c>
      <c r="X23" s="47" t="s">
        <v>34</v>
      </c>
      <c r="Y23" s="47" t="s">
        <v>34</v>
      </c>
      <c r="Z23" s="47" t="s">
        <v>34</v>
      </c>
      <c r="AA23" s="47" t="s">
        <v>34</v>
      </c>
      <c r="AB23" s="47" t="s">
        <v>34</v>
      </c>
      <c r="AC23" s="47" t="s">
        <v>34</v>
      </c>
    </row>
    <row r="24" spans="1:29" ht="31.5" x14ac:dyDescent="0.25">
      <c r="A24" s="47" t="s">
        <v>46</v>
      </c>
      <c r="B24" s="48" t="s">
        <v>47</v>
      </c>
      <c r="C24" s="47" t="s">
        <v>34</v>
      </c>
      <c r="D24" s="47" t="s">
        <v>34</v>
      </c>
      <c r="E24" s="47" t="s">
        <v>34</v>
      </c>
      <c r="F24" s="47" t="s">
        <v>34</v>
      </c>
      <c r="G24" s="47" t="s">
        <v>34</v>
      </c>
      <c r="H24" s="50">
        <v>0</v>
      </c>
      <c r="I24" s="50" t="s">
        <v>34</v>
      </c>
      <c r="J24" s="50" t="s">
        <v>34</v>
      </c>
      <c r="K24" s="50" t="s">
        <v>34</v>
      </c>
      <c r="L24" s="50" t="s">
        <v>34</v>
      </c>
      <c r="M24" s="50" t="s">
        <v>34</v>
      </c>
      <c r="N24" s="50" t="s">
        <v>34</v>
      </c>
      <c r="O24" s="50" t="s">
        <v>34</v>
      </c>
      <c r="P24" s="50" t="s">
        <v>34</v>
      </c>
      <c r="Q24" s="50" t="s">
        <v>34</v>
      </c>
      <c r="R24" s="47" t="s">
        <v>34</v>
      </c>
      <c r="S24" s="47" t="s">
        <v>34</v>
      </c>
      <c r="T24" s="47" t="s">
        <v>34</v>
      </c>
      <c r="U24" s="47" t="s">
        <v>34</v>
      </c>
      <c r="V24" s="47" t="s">
        <v>34</v>
      </c>
      <c r="W24" s="47" t="s">
        <v>34</v>
      </c>
      <c r="X24" s="47" t="s">
        <v>34</v>
      </c>
      <c r="Y24" s="47" t="s">
        <v>34</v>
      </c>
      <c r="Z24" s="47" t="s">
        <v>34</v>
      </c>
      <c r="AA24" s="47" t="s">
        <v>34</v>
      </c>
      <c r="AB24" s="47" t="s">
        <v>34</v>
      </c>
      <c r="AC24" s="47" t="s">
        <v>34</v>
      </c>
    </row>
    <row r="25" spans="1:29" ht="47.25" x14ac:dyDescent="0.25">
      <c r="A25" s="47" t="s">
        <v>48</v>
      </c>
      <c r="B25" s="48" t="s">
        <v>49</v>
      </c>
      <c r="C25" s="47" t="s">
        <v>34</v>
      </c>
      <c r="D25" s="47" t="s">
        <v>34</v>
      </c>
      <c r="E25" s="47" t="s">
        <v>34</v>
      </c>
      <c r="F25" s="47" t="s">
        <v>34</v>
      </c>
      <c r="G25" s="47" t="s">
        <v>34</v>
      </c>
      <c r="H25" s="50">
        <v>0</v>
      </c>
      <c r="I25" s="50" t="s">
        <v>34</v>
      </c>
      <c r="J25" s="50" t="s">
        <v>34</v>
      </c>
      <c r="K25" s="50" t="s">
        <v>34</v>
      </c>
      <c r="L25" s="50" t="s">
        <v>34</v>
      </c>
      <c r="M25" s="50" t="s">
        <v>34</v>
      </c>
      <c r="N25" s="50" t="s">
        <v>34</v>
      </c>
      <c r="O25" s="50" t="s">
        <v>34</v>
      </c>
      <c r="P25" s="50" t="s">
        <v>34</v>
      </c>
      <c r="Q25" s="50" t="s">
        <v>34</v>
      </c>
      <c r="R25" s="47" t="s">
        <v>34</v>
      </c>
      <c r="S25" s="47" t="s">
        <v>34</v>
      </c>
      <c r="T25" s="47" t="s">
        <v>34</v>
      </c>
      <c r="U25" s="47" t="s">
        <v>34</v>
      </c>
      <c r="V25" s="47" t="s">
        <v>34</v>
      </c>
      <c r="W25" s="47" t="s">
        <v>34</v>
      </c>
      <c r="X25" s="47" t="s">
        <v>34</v>
      </c>
      <c r="Y25" s="47" t="s">
        <v>34</v>
      </c>
      <c r="Z25" s="47" t="s">
        <v>34</v>
      </c>
      <c r="AA25" s="47" t="s">
        <v>34</v>
      </c>
      <c r="AB25" s="47" t="s">
        <v>34</v>
      </c>
      <c r="AC25" s="47" t="s">
        <v>34</v>
      </c>
    </row>
    <row r="26" spans="1:29" x14ac:dyDescent="0.25">
      <c r="A26" s="47" t="s">
        <v>50</v>
      </c>
      <c r="B26" s="48" t="s">
        <v>51</v>
      </c>
      <c r="C26" s="47" t="s">
        <v>34</v>
      </c>
      <c r="D26" s="47" t="s">
        <v>34</v>
      </c>
      <c r="E26" s="47" t="s">
        <v>34</v>
      </c>
      <c r="F26" s="47" t="s">
        <v>34</v>
      </c>
      <c r="G26" s="47" t="s">
        <v>34</v>
      </c>
      <c r="H26" s="50">
        <v>0</v>
      </c>
      <c r="I26" s="50" t="s">
        <v>34</v>
      </c>
      <c r="J26" s="50" t="s">
        <v>34</v>
      </c>
      <c r="K26" s="50" t="s">
        <v>34</v>
      </c>
      <c r="L26" s="50" t="s">
        <v>34</v>
      </c>
      <c r="M26" s="50" t="s">
        <v>34</v>
      </c>
      <c r="N26" s="50" t="s">
        <v>34</v>
      </c>
      <c r="O26" s="50" t="s">
        <v>34</v>
      </c>
      <c r="P26" s="50" t="s">
        <v>34</v>
      </c>
      <c r="Q26" s="50" t="s">
        <v>34</v>
      </c>
      <c r="R26" s="47" t="s">
        <v>34</v>
      </c>
      <c r="S26" s="47" t="s">
        <v>34</v>
      </c>
      <c r="T26" s="47" t="s">
        <v>34</v>
      </c>
      <c r="U26" s="47" t="s">
        <v>34</v>
      </c>
      <c r="V26" s="47" t="s">
        <v>34</v>
      </c>
      <c r="W26" s="47" t="s">
        <v>34</v>
      </c>
      <c r="X26" s="47" t="s">
        <v>34</v>
      </c>
      <c r="Y26" s="47" t="s">
        <v>34</v>
      </c>
      <c r="Z26" s="47" t="s">
        <v>34</v>
      </c>
      <c r="AA26" s="47" t="s">
        <v>34</v>
      </c>
      <c r="AB26" s="47" t="s">
        <v>34</v>
      </c>
      <c r="AC26" s="47" t="s">
        <v>34</v>
      </c>
    </row>
    <row r="27" spans="1:29" x14ac:dyDescent="0.25">
      <c r="A27" s="47" t="s">
        <v>52</v>
      </c>
      <c r="B27" s="48" t="s">
        <v>53</v>
      </c>
      <c r="C27" s="47" t="s">
        <v>34</v>
      </c>
      <c r="D27" s="47" t="s">
        <v>34</v>
      </c>
      <c r="E27" s="47" t="s">
        <v>34</v>
      </c>
      <c r="F27" s="47" t="s">
        <v>34</v>
      </c>
      <c r="G27" s="47" t="s">
        <v>34</v>
      </c>
      <c r="H27" s="50">
        <v>0</v>
      </c>
      <c r="I27" s="50" t="s">
        <v>34</v>
      </c>
      <c r="J27" s="50" t="s">
        <v>34</v>
      </c>
      <c r="K27" s="50" t="s">
        <v>34</v>
      </c>
      <c r="L27" s="50" t="s">
        <v>34</v>
      </c>
      <c r="M27" s="50" t="s">
        <v>34</v>
      </c>
      <c r="N27" s="50" t="s">
        <v>34</v>
      </c>
      <c r="O27" s="50" t="s">
        <v>34</v>
      </c>
      <c r="P27" s="50" t="s">
        <v>34</v>
      </c>
      <c r="Q27" s="50" t="s">
        <v>34</v>
      </c>
      <c r="R27" s="47" t="s">
        <v>34</v>
      </c>
      <c r="S27" s="47" t="s">
        <v>34</v>
      </c>
      <c r="T27" s="47" t="s">
        <v>34</v>
      </c>
      <c r="U27" s="47" t="s">
        <v>34</v>
      </c>
      <c r="V27" s="47" t="s">
        <v>34</v>
      </c>
      <c r="W27" s="47" t="s">
        <v>34</v>
      </c>
      <c r="X27" s="47" t="s">
        <v>34</v>
      </c>
      <c r="Y27" s="47" t="s">
        <v>34</v>
      </c>
      <c r="Z27" s="47" t="s">
        <v>34</v>
      </c>
      <c r="AA27" s="47" t="s">
        <v>34</v>
      </c>
      <c r="AB27" s="47" t="s">
        <v>34</v>
      </c>
      <c r="AC27" s="47" t="s">
        <v>34</v>
      </c>
    </row>
    <row r="28" spans="1:29" ht="31.5" x14ac:dyDescent="0.25">
      <c r="A28" s="47" t="s">
        <v>54</v>
      </c>
      <c r="B28" s="48" t="s">
        <v>55</v>
      </c>
      <c r="C28" s="47" t="s">
        <v>56</v>
      </c>
      <c r="D28" s="47" t="s">
        <v>34</v>
      </c>
      <c r="E28" s="47" t="s">
        <v>34</v>
      </c>
      <c r="F28" s="47" t="s">
        <v>34</v>
      </c>
      <c r="G28" s="47" t="s">
        <v>34</v>
      </c>
      <c r="H28" s="50">
        <v>0</v>
      </c>
      <c r="I28" s="50" t="s">
        <v>34</v>
      </c>
      <c r="J28" s="50" t="s">
        <v>34</v>
      </c>
      <c r="K28" s="50" t="s">
        <v>34</v>
      </c>
      <c r="L28" s="50" t="s">
        <v>34</v>
      </c>
      <c r="M28" s="50" t="s">
        <v>34</v>
      </c>
      <c r="N28" s="50" t="s">
        <v>34</v>
      </c>
      <c r="O28" s="50" t="s">
        <v>34</v>
      </c>
      <c r="P28" s="50" t="s">
        <v>34</v>
      </c>
      <c r="Q28" s="50" t="s">
        <v>34</v>
      </c>
      <c r="R28" s="47" t="s">
        <v>34</v>
      </c>
      <c r="S28" s="47" t="s">
        <v>34</v>
      </c>
      <c r="T28" s="47" t="s">
        <v>34</v>
      </c>
      <c r="U28" s="47" t="s">
        <v>34</v>
      </c>
      <c r="V28" s="47" t="s">
        <v>34</v>
      </c>
      <c r="W28" s="47" t="s">
        <v>34</v>
      </c>
      <c r="X28" s="47" t="s">
        <v>34</v>
      </c>
      <c r="Y28" s="47" t="s">
        <v>34</v>
      </c>
      <c r="Z28" s="47" t="s">
        <v>34</v>
      </c>
      <c r="AA28" s="47" t="s">
        <v>34</v>
      </c>
      <c r="AB28" s="47" t="s">
        <v>34</v>
      </c>
      <c r="AC28" s="47" t="s">
        <v>34</v>
      </c>
    </row>
    <row r="29" spans="1:29" ht="47.25" x14ac:dyDescent="0.25">
      <c r="A29" s="47" t="s">
        <v>57</v>
      </c>
      <c r="B29" s="48" t="s">
        <v>58</v>
      </c>
      <c r="C29" s="47" t="s">
        <v>56</v>
      </c>
      <c r="D29" s="47" t="s">
        <v>34</v>
      </c>
      <c r="E29" s="47" t="s">
        <v>34</v>
      </c>
      <c r="F29" s="47" t="s">
        <v>34</v>
      </c>
      <c r="G29" s="47" t="s">
        <v>34</v>
      </c>
      <c r="H29" s="50">
        <v>0</v>
      </c>
      <c r="I29" s="50" t="s">
        <v>34</v>
      </c>
      <c r="J29" s="50" t="s">
        <v>34</v>
      </c>
      <c r="K29" s="50" t="s">
        <v>34</v>
      </c>
      <c r="L29" s="50" t="s">
        <v>34</v>
      </c>
      <c r="M29" s="50" t="s">
        <v>34</v>
      </c>
      <c r="N29" s="50" t="s">
        <v>34</v>
      </c>
      <c r="O29" s="50" t="s">
        <v>34</v>
      </c>
      <c r="P29" s="50" t="s">
        <v>34</v>
      </c>
      <c r="Q29" s="50" t="s">
        <v>34</v>
      </c>
      <c r="R29" s="47" t="s">
        <v>34</v>
      </c>
      <c r="S29" s="47" t="s">
        <v>34</v>
      </c>
      <c r="T29" s="47" t="s">
        <v>34</v>
      </c>
      <c r="U29" s="47" t="s">
        <v>34</v>
      </c>
      <c r="V29" s="47" t="s">
        <v>34</v>
      </c>
      <c r="W29" s="47" t="s">
        <v>34</v>
      </c>
      <c r="X29" s="47" t="s">
        <v>34</v>
      </c>
      <c r="Y29" s="47" t="s">
        <v>34</v>
      </c>
      <c r="Z29" s="47" t="s">
        <v>34</v>
      </c>
      <c r="AA29" s="47" t="s">
        <v>34</v>
      </c>
      <c r="AB29" s="47" t="s">
        <v>34</v>
      </c>
      <c r="AC29" s="47" t="s">
        <v>34</v>
      </c>
    </row>
    <row r="30" spans="1:29" ht="63" x14ac:dyDescent="0.25">
      <c r="A30" s="47" t="s">
        <v>59</v>
      </c>
      <c r="B30" s="48" t="s">
        <v>60</v>
      </c>
      <c r="C30" s="47" t="s">
        <v>34</v>
      </c>
      <c r="D30" s="47" t="s">
        <v>34</v>
      </c>
      <c r="E30" s="47" t="s">
        <v>34</v>
      </c>
      <c r="F30" s="47" t="s">
        <v>34</v>
      </c>
      <c r="G30" s="47" t="s">
        <v>34</v>
      </c>
      <c r="H30" s="50">
        <v>0</v>
      </c>
      <c r="I30" s="50" t="s">
        <v>34</v>
      </c>
      <c r="J30" s="50" t="s">
        <v>34</v>
      </c>
      <c r="K30" s="50" t="s">
        <v>34</v>
      </c>
      <c r="L30" s="50" t="s">
        <v>34</v>
      </c>
      <c r="M30" s="50" t="s">
        <v>34</v>
      </c>
      <c r="N30" s="50" t="s">
        <v>34</v>
      </c>
      <c r="O30" s="50" t="s">
        <v>34</v>
      </c>
      <c r="P30" s="50" t="s">
        <v>34</v>
      </c>
      <c r="Q30" s="50" t="s">
        <v>34</v>
      </c>
      <c r="R30" s="47" t="s">
        <v>34</v>
      </c>
      <c r="S30" s="47" t="s">
        <v>34</v>
      </c>
      <c r="T30" s="47" t="s">
        <v>34</v>
      </c>
      <c r="U30" s="47" t="s">
        <v>34</v>
      </c>
      <c r="V30" s="47" t="s">
        <v>34</v>
      </c>
      <c r="W30" s="47" t="s">
        <v>34</v>
      </c>
      <c r="X30" s="47" t="s">
        <v>34</v>
      </c>
      <c r="Y30" s="47" t="s">
        <v>34</v>
      </c>
      <c r="Z30" s="47" t="s">
        <v>34</v>
      </c>
      <c r="AA30" s="47" t="s">
        <v>34</v>
      </c>
      <c r="AB30" s="47" t="s">
        <v>34</v>
      </c>
      <c r="AC30" s="47" t="s">
        <v>34</v>
      </c>
    </row>
    <row r="31" spans="1:29" ht="63" x14ac:dyDescent="0.25">
      <c r="A31" s="47" t="s">
        <v>61</v>
      </c>
      <c r="B31" s="48" t="s">
        <v>62</v>
      </c>
      <c r="C31" s="47" t="s">
        <v>34</v>
      </c>
      <c r="D31" s="47" t="s">
        <v>34</v>
      </c>
      <c r="E31" s="47" t="s">
        <v>34</v>
      </c>
      <c r="F31" s="47" t="s">
        <v>34</v>
      </c>
      <c r="G31" s="47" t="s">
        <v>34</v>
      </c>
      <c r="H31" s="50">
        <v>0</v>
      </c>
      <c r="I31" s="50" t="s">
        <v>34</v>
      </c>
      <c r="J31" s="50" t="s">
        <v>34</v>
      </c>
      <c r="K31" s="50" t="s">
        <v>34</v>
      </c>
      <c r="L31" s="50" t="s">
        <v>34</v>
      </c>
      <c r="M31" s="50" t="s">
        <v>34</v>
      </c>
      <c r="N31" s="50" t="s">
        <v>34</v>
      </c>
      <c r="O31" s="50" t="s">
        <v>34</v>
      </c>
      <c r="P31" s="50" t="s">
        <v>34</v>
      </c>
      <c r="Q31" s="50" t="s">
        <v>34</v>
      </c>
      <c r="R31" s="47" t="s">
        <v>34</v>
      </c>
      <c r="S31" s="47" t="s">
        <v>34</v>
      </c>
      <c r="T31" s="47" t="s">
        <v>34</v>
      </c>
      <c r="U31" s="47" t="s">
        <v>34</v>
      </c>
      <c r="V31" s="47" t="s">
        <v>34</v>
      </c>
      <c r="W31" s="47" t="s">
        <v>34</v>
      </c>
      <c r="X31" s="47" t="s">
        <v>34</v>
      </c>
      <c r="Y31" s="47" t="s">
        <v>34</v>
      </c>
      <c r="Z31" s="47" t="s">
        <v>34</v>
      </c>
      <c r="AA31" s="47" t="s">
        <v>34</v>
      </c>
      <c r="AB31" s="47" t="s">
        <v>34</v>
      </c>
      <c r="AC31" s="47" t="s">
        <v>34</v>
      </c>
    </row>
    <row r="32" spans="1:29" ht="63" x14ac:dyDescent="0.25">
      <c r="A32" s="47" t="s">
        <v>63</v>
      </c>
      <c r="B32" s="48" t="s">
        <v>64</v>
      </c>
      <c r="C32" s="47" t="s">
        <v>34</v>
      </c>
      <c r="D32" s="47" t="s">
        <v>34</v>
      </c>
      <c r="E32" s="47" t="s">
        <v>34</v>
      </c>
      <c r="F32" s="47" t="s">
        <v>34</v>
      </c>
      <c r="G32" s="47" t="s">
        <v>34</v>
      </c>
      <c r="H32" s="50">
        <v>0</v>
      </c>
      <c r="I32" s="50" t="s">
        <v>34</v>
      </c>
      <c r="J32" s="50" t="s">
        <v>34</v>
      </c>
      <c r="K32" s="50" t="s">
        <v>34</v>
      </c>
      <c r="L32" s="50" t="s">
        <v>34</v>
      </c>
      <c r="M32" s="50" t="s">
        <v>34</v>
      </c>
      <c r="N32" s="50" t="s">
        <v>34</v>
      </c>
      <c r="O32" s="50" t="s">
        <v>34</v>
      </c>
      <c r="P32" s="50" t="s">
        <v>34</v>
      </c>
      <c r="Q32" s="50" t="s">
        <v>34</v>
      </c>
      <c r="R32" s="47" t="s">
        <v>34</v>
      </c>
      <c r="S32" s="47" t="s">
        <v>34</v>
      </c>
      <c r="T32" s="47" t="s">
        <v>34</v>
      </c>
      <c r="U32" s="47" t="s">
        <v>34</v>
      </c>
      <c r="V32" s="47" t="s">
        <v>34</v>
      </c>
      <c r="W32" s="47" t="s">
        <v>34</v>
      </c>
      <c r="X32" s="47" t="s">
        <v>34</v>
      </c>
      <c r="Y32" s="47" t="s">
        <v>34</v>
      </c>
      <c r="Z32" s="47" t="s">
        <v>34</v>
      </c>
      <c r="AA32" s="47" t="s">
        <v>34</v>
      </c>
      <c r="AB32" s="47" t="s">
        <v>34</v>
      </c>
      <c r="AC32" s="47" t="s">
        <v>34</v>
      </c>
    </row>
    <row r="33" spans="1:29" ht="47.25" x14ac:dyDescent="0.25">
      <c r="A33" s="47" t="s">
        <v>65</v>
      </c>
      <c r="B33" s="48" t="s">
        <v>66</v>
      </c>
      <c r="C33" s="47" t="s">
        <v>56</v>
      </c>
      <c r="D33" s="47" t="s">
        <v>34</v>
      </c>
      <c r="E33" s="47" t="s">
        <v>34</v>
      </c>
      <c r="F33" s="47" t="s">
        <v>34</v>
      </c>
      <c r="G33" s="47" t="s">
        <v>34</v>
      </c>
      <c r="H33" s="50">
        <v>0</v>
      </c>
      <c r="I33" s="50" t="s">
        <v>34</v>
      </c>
      <c r="J33" s="50" t="s">
        <v>34</v>
      </c>
      <c r="K33" s="50" t="s">
        <v>34</v>
      </c>
      <c r="L33" s="50" t="s">
        <v>34</v>
      </c>
      <c r="M33" s="50" t="s">
        <v>34</v>
      </c>
      <c r="N33" s="50" t="s">
        <v>34</v>
      </c>
      <c r="O33" s="50" t="s">
        <v>34</v>
      </c>
      <c r="P33" s="50" t="s">
        <v>34</v>
      </c>
      <c r="Q33" s="50" t="s">
        <v>34</v>
      </c>
      <c r="R33" s="47" t="s">
        <v>34</v>
      </c>
      <c r="S33" s="47" t="s">
        <v>34</v>
      </c>
      <c r="T33" s="47" t="s">
        <v>34</v>
      </c>
      <c r="U33" s="47" t="s">
        <v>34</v>
      </c>
      <c r="V33" s="47" t="s">
        <v>34</v>
      </c>
      <c r="W33" s="47" t="s">
        <v>34</v>
      </c>
      <c r="X33" s="47" t="s">
        <v>34</v>
      </c>
      <c r="Y33" s="47" t="s">
        <v>34</v>
      </c>
      <c r="Z33" s="47" t="s">
        <v>34</v>
      </c>
      <c r="AA33" s="47" t="s">
        <v>34</v>
      </c>
      <c r="AB33" s="47" t="s">
        <v>34</v>
      </c>
      <c r="AC33" s="47" t="s">
        <v>34</v>
      </c>
    </row>
    <row r="34" spans="1:29" ht="78.75" x14ac:dyDescent="0.25">
      <c r="A34" s="47" t="s">
        <v>67</v>
      </c>
      <c r="B34" s="48" t="s">
        <v>68</v>
      </c>
      <c r="C34" s="47" t="s">
        <v>56</v>
      </c>
      <c r="D34" s="47" t="s">
        <v>34</v>
      </c>
      <c r="E34" s="47" t="s">
        <v>34</v>
      </c>
      <c r="F34" s="47" t="s">
        <v>34</v>
      </c>
      <c r="G34" s="47" t="s">
        <v>34</v>
      </c>
      <c r="H34" s="50">
        <v>0</v>
      </c>
      <c r="I34" s="50" t="s">
        <v>34</v>
      </c>
      <c r="J34" s="50" t="s">
        <v>34</v>
      </c>
      <c r="K34" s="50" t="s">
        <v>34</v>
      </c>
      <c r="L34" s="50" t="s">
        <v>34</v>
      </c>
      <c r="M34" s="50" t="s">
        <v>34</v>
      </c>
      <c r="N34" s="50" t="s">
        <v>34</v>
      </c>
      <c r="O34" s="50" t="s">
        <v>34</v>
      </c>
      <c r="P34" s="50" t="s">
        <v>34</v>
      </c>
      <c r="Q34" s="50" t="s">
        <v>34</v>
      </c>
      <c r="R34" s="47" t="s">
        <v>34</v>
      </c>
      <c r="S34" s="47" t="s">
        <v>34</v>
      </c>
      <c r="T34" s="47" t="s">
        <v>34</v>
      </c>
      <c r="U34" s="47" t="s">
        <v>34</v>
      </c>
      <c r="V34" s="47" t="s">
        <v>34</v>
      </c>
      <c r="W34" s="47" t="s">
        <v>34</v>
      </c>
      <c r="X34" s="47" t="s">
        <v>34</v>
      </c>
      <c r="Y34" s="47" t="s">
        <v>34</v>
      </c>
      <c r="Z34" s="47" t="s">
        <v>34</v>
      </c>
      <c r="AA34" s="47" t="s">
        <v>34</v>
      </c>
      <c r="AB34" s="47" t="s">
        <v>34</v>
      </c>
      <c r="AC34" s="47" t="s">
        <v>34</v>
      </c>
    </row>
    <row r="35" spans="1:29" ht="47.25" x14ac:dyDescent="0.25">
      <c r="A35" s="47" t="s">
        <v>69</v>
      </c>
      <c r="B35" s="48" t="s">
        <v>70</v>
      </c>
      <c r="C35" s="47" t="s">
        <v>56</v>
      </c>
      <c r="D35" s="47" t="s">
        <v>34</v>
      </c>
      <c r="E35" s="47" t="s">
        <v>34</v>
      </c>
      <c r="F35" s="47" t="s">
        <v>34</v>
      </c>
      <c r="G35" s="47" t="s">
        <v>34</v>
      </c>
      <c r="H35" s="50">
        <v>0</v>
      </c>
      <c r="I35" s="50" t="s">
        <v>34</v>
      </c>
      <c r="J35" s="50" t="s">
        <v>34</v>
      </c>
      <c r="K35" s="50" t="s">
        <v>34</v>
      </c>
      <c r="L35" s="50" t="s">
        <v>34</v>
      </c>
      <c r="M35" s="50" t="s">
        <v>34</v>
      </c>
      <c r="N35" s="50" t="s">
        <v>34</v>
      </c>
      <c r="O35" s="50" t="s">
        <v>34</v>
      </c>
      <c r="P35" s="50" t="s">
        <v>34</v>
      </c>
      <c r="Q35" s="50" t="s">
        <v>34</v>
      </c>
      <c r="R35" s="47" t="s">
        <v>34</v>
      </c>
      <c r="S35" s="47" t="s">
        <v>34</v>
      </c>
      <c r="T35" s="47" t="s">
        <v>34</v>
      </c>
      <c r="U35" s="47" t="s">
        <v>34</v>
      </c>
      <c r="V35" s="47" t="s">
        <v>34</v>
      </c>
      <c r="W35" s="47" t="s">
        <v>34</v>
      </c>
      <c r="X35" s="47" t="s">
        <v>34</v>
      </c>
      <c r="Y35" s="47" t="s">
        <v>34</v>
      </c>
      <c r="Z35" s="47" t="s">
        <v>34</v>
      </c>
      <c r="AA35" s="47" t="s">
        <v>34</v>
      </c>
      <c r="AB35" s="47" t="s">
        <v>34</v>
      </c>
      <c r="AC35" s="47" t="s">
        <v>34</v>
      </c>
    </row>
    <row r="36" spans="1:29" ht="47.25" x14ac:dyDescent="0.25">
      <c r="A36" s="47" t="s">
        <v>71</v>
      </c>
      <c r="B36" s="48" t="s">
        <v>72</v>
      </c>
      <c r="C36" s="47" t="s">
        <v>56</v>
      </c>
      <c r="D36" s="47" t="s">
        <v>34</v>
      </c>
      <c r="E36" s="47" t="s">
        <v>34</v>
      </c>
      <c r="F36" s="47" t="s">
        <v>34</v>
      </c>
      <c r="G36" s="47" t="s">
        <v>34</v>
      </c>
      <c r="H36" s="50">
        <v>0</v>
      </c>
      <c r="I36" s="50" t="s">
        <v>34</v>
      </c>
      <c r="J36" s="50" t="s">
        <v>34</v>
      </c>
      <c r="K36" s="50" t="s">
        <v>34</v>
      </c>
      <c r="L36" s="50" t="s">
        <v>34</v>
      </c>
      <c r="M36" s="50" t="s">
        <v>34</v>
      </c>
      <c r="N36" s="50" t="s">
        <v>34</v>
      </c>
      <c r="O36" s="50" t="s">
        <v>34</v>
      </c>
      <c r="P36" s="50" t="s">
        <v>34</v>
      </c>
      <c r="Q36" s="50" t="s">
        <v>34</v>
      </c>
      <c r="R36" s="47" t="s">
        <v>34</v>
      </c>
      <c r="S36" s="47" t="s">
        <v>34</v>
      </c>
      <c r="T36" s="47" t="s">
        <v>34</v>
      </c>
      <c r="U36" s="47" t="s">
        <v>34</v>
      </c>
      <c r="V36" s="47" t="s">
        <v>34</v>
      </c>
      <c r="W36" s="47" t="s">
        <v>34</v>
      </c>
      <c r="X36" s="47" t="s">
        <v>34</v>
      </c>
      <c r="Y36" s="47" t="s">
        <v>34</v>
      </c>
      <c r="Z36" s="47" t="s">
        <v>34</v>
      </c>
      <c r="AA36" s="47" t="s">
        <v>34</v>
      </c>
      <c r="AB36" s="47" t="s">
        <v>34</v>
      </c>
      <c r="AC36" s="47" t="s">
        <v>34</v>
      </c>
    </row>
    <row r="37" spans="1:29" ht="47.25" x14ac:dyDescent="0.25">
      <c r="A37" s="47" t="s">
        <v>73</v>
      </c>
      <c r="B37" s="48" t="s">
        <v>74</v>
      </c>
      <c r="C37" s="47" t="s">
        <v>56</v>
      </c>
      <c r="D37" s="47" t="s">
        <v>34</v>
      </c>
      <c r="E37" s="47" t="s">
        <v>34</v>
      </c>
      <c r="F37" s="47" t="s">
        <v>34</v>
      </c>
      <c r="G37" s="47" t="s">
        <v>34</v>
      </c>
      <c r="H37" s="50">
        <v>0</v>
      </c>
      <c r="I37" s="50" t="s">
        <v>34</v>
      </c>
      <c r="J37" s="50" t="s">
        <v>34</v>
      </c>
      <c r="K37" s="50" t="s">
        <v>34</v>
      </c>
      <c r="L37" s="50" t="s">
        <v>34</v>
      </c>
      <c r="M37" s="50" t="s">
        <v>34</v>
      </c>
      <c r="N37" s="50" t="s">
        <v>34</v>
      </c>
      <c r="O37" s="50" t="s">
        <v>34</v>
      </c>
      <c r="P37" s="50" t="s">
        <v>34</v>
      </c>
      <c r="Q37" s="50" t="s">
        <v>34</v>
      </c>
      <c r="R37" s="47" t="s">
        <v>34</v>
      </c>
      <c r="S37" s="47" t="s">
        <v>34</v>
      </c>
      <c r="T37" s="47" t="s">
        <v>34</v>
      </c>
      <c r="U37" s="47" t="s">
        <v>34</v>
      </c>
      <c r="V37" s="47" t="s">
        <v>34</v>
      </c>
      <c r="W37" s="47" t="s">
        <v>34</v>
      </c>
      <c r="X37" s="47" t="s">
        <v>34</v>
      </c>
      <c r="Y37" s="47" t="s">
        <v>34</v>
      </c>
      <c r="Z37" s="47" t="s">
        <v>34</v>
      </c>
      <c r="AA37" s="47" t="s">
        <v>34</v>
      </c>
      <c r="AB37" s="47" t="s">
        <v>34</v>
      </c>
      <c r="AC37" s="47" t="s">
        <v>34</v>
      </c>
    </row>
    <row r="38" spans="1:29" ht="126" x14ac:dyDescent="0.25">
      <c r="A38" s="47" t="s">
        <v>73</v>
      </c>
      <c r="B38" s="48" t="s">
        <v>75</v>
      </c>
      <c r="C38" s="47" t="s">
        <v>56</v>
      </c>
      <c r="D38" s="47" t="s">
        <v>34</v>
      </c>
      <c r="E38" s="47" t="s">
        <v>34</v>
      </c>
      <c r="F38" s="47" t="s">
        <v>34</v>
      </c>
      <c r="G38" s="47" t="s">
        <v>34</v>
      </c>
      <c r="H38" s="50">
        <v>0</v>
      </c>
      <c r="I38" s="50" t="s">
        <v>34</v>
      </c>
      <c r="J38" s="50" t="s">
        <v>34</v>
      </c>
      <c r="K38" s="50" t="s">
        <v>34</v>
      </c>
      <c r="L38" s="50" t="s">
        <v>34</v>
      </c>
      <c r="M38" s="50" t="s">
        <v>34</v>
      </c>
      <c r="N38" s="50" t="s">
        <v>34</v>
      </c>
      <c r="O38" s="50" t="s">
        <v>34</v>
      </c>
      <c r="P38" s="50" t="s">
        <v>34</v>
      </c>
      <c r="Q38" s="50" t="s">
        <v>34</v>
      </c>
      <c r="R38" s="47" t="s">
        <v>34</v>
      </c>
      <c r="S38" s="47" t="s">
        <v>34</v>
      </c>
      <c r="T38" s="47" t="s">
        <v>34</v>
      </c>
      <c r="U38" s="47" t="s">
        <v>34</v>
      </c>
      <c r="V38" s="47" t="s">
        <v>34</v>
      </c>
      <c r="W38" s="47" t="s">
        <v>34</v>
      </c>
      <c r="X38" s="47" t="s">
        <v>34</v>
      </c>
      <c r="Y38" s="47" t="s">
        <v>34</v>
      </c>
      <c r="Z38" s="47" t="s">
        <v>34</v>
      </c>
      <c r="AA38" s="47" t="s">
        <v>34</v>
      </c>
      <c r="AB38" s="47" t="s">
        <v>34</v>
      </c>
      <c r="AC38" s="47" t="s">
        <v>34</v>
      </c>
    </row>
    <row r="39" spans="1:29" ht="110.25" x14ac:dyDescent="0.25">
      <c r="A39" s="47" t="s">
        <v>73</v>
      </c>
      <c r="B39" s="48" t="s">
        <v>76</v>
      </c>
      <c r="C39" s="47" t="s">
        <v>56</v>
      </c>
      <c r="D39" s="47" t="s">
        <v>34</v>
      </c>
      <c r="E39" s="47" t="s">
        <v>34</v>
      </c>
      <c r="F39" s="47" t="s">
        <v>34</v>
      </c>
      <c r="G39" s="47" t="s">
        <v>34</v>
      </c>
      <c r="H39" s="50">
        <v>0</v>
      </c>
      <c r="I39" s="50" t="s">
        <v>34</v>
      </c>
      <c r="J39" s="50" t="s">
        <v>34</v>
      </c>
      <c r="K39" s="50" t="s">
        <v>34</v>
      </c>
      <c r="L39" s="50" t="s">
        <v>34</v>
      </c>
      <c r="M39" s="50" t="s">
        <v>34</v>
      </c>
      <c r="N39" s="50" t="s">
        <v>34</v>
      </c>
      <c r="O39" s="50" t="s">
        <v>34</v>
      </c>
      <c r="P39" s="50" t="s">
        <v>34</v>
      </c>
      <c r="Q39" s="50" t="s">
        <v>34</v>
      </c>
      <c r="R39" s="47" t="s">
        <v>34</v>
      </c>
      <c r="S39" s="47" t="s">
        <v>34</v>
      </c>
      <c r="T39" s="47" t="s">
        <v>34</v>
      </c>
      <c r="U39" s="47" t="s">
        <v>34</v>
      </c>
      <c r="V39" s="47" t="s">
        <v>34</v>
      </c>
      <c r="W39" s="47" t="s">
        <v>34</v>
      </c>
      <c r="X39" s="47" t="s">
        <v>34</v>
      </c>
      <c r="Y39" s="47" t="s">
        <v>34</v>
      </c>
      <c r="Z39" s="47" t="s">
        <v>34</v>
      </c>
      <c r="AA39" s="47" t="s">
        <v>34</v>
      </c>
      <c r="AB39" s="47" t="s">
        <v>34</v>
      </c>
      <c r="AC39" s="47" t="s">
        <v>34</v>
      </c>
    </row>
    <row r="40" spans="1:29" ht="110.25" x14ac:dyDescent="0.25">
      <c r="A40" s="47" t="s">
        <v>73</v>
      </c>
      <c r="B40" s="48" t="s">
        <v>77</v>
      </c>
      <c r="C40" s="47" t="s">
        <v>56</v>
      </c>
      <c r="D40" s="47" t="s">
        <v>34</v>
      </c>
      <c r="E40" s="47" t="s">
        <v>34</v>
      </c>
      <c r="F40" s="47" t="s">
        <v>34</v>
      </c>
      <c r="G40" s="47" t="s">
        <v>34</v>
      </c>
      <c r="H40" s="50">
        <v>0</v>
      </c>
      <c r="I40" s="50" t="s">
        <v>34</v>
      </c>
      <c r="J40" s="50" t="s">
        <v>34</v>
      </c>
      <c r="K40" s="50" t="s">
        <v>34</v>
      </c>
      <c r="L40" s="50" t="s">
        <v>34</v>
      </c>
      <c r="M40" s="50" t="s">
        <v>34</v>
      </c>
      <c r="N40" s="50" t="s">
        <v>34</v>
      </c>
      <c r="O40" s="50" t="s">
        <v>34</v>
      </c>
      <c r="P40" s="50" t="s">
        <v>34</v>
      </c>
      <c r="Q40" s="50" t="s">
        <v>34</v>
      </c>
      <c r="R40" s="47" t="s">
        <v>34</v>
      </c>
      <c r="S40" s="47" t="s">
        <v>34</v>
      </c>
      <c r="T40" s="47" t="s">
        <v>34</v>
      </c>
      <c r="U40" s="47" t="s">
        <v>34</v>
      </c>
      <c r="V40" s="47" t="s">
        <v>34</v>
      </c>
      <c r="W40" s="47" t="s">
        <v>34</v>
      </c>
      <c r="X40" s="47" t="s">
        <v>34</v>
      </c>
      <c r="Y40" s="47" t="s">
        <v>34</v>
      </c>
      <c r="Z40" s="47" t="s">
        <v>34</v>
      </c>
      <c r="AA40" s="47" t="s">
        <v>34</v>
      </c>
      <c r="AB40" s="47" t="s">
        <v>34</v>
      </c>
      <c r="AC40" s="47" t="s">
        <v>34</v>
      </c>
    </row>
    <row r="41" spans="1:29" ht="47.25" x14ac:dyDescent="0.25">
      <c r="A41" s="47" t="s">
        <v>78</v>
      </c>
      <c r="B41" s="48" t="s">
        <v>74</v>
      </c>
      <c r="C41" s="47" t="s">
        <v>56</v>
      </c>
      <c r="D41" s="47" t="s">
        <v>34</v>
      </c>
      <c r="E41" s="47" t="s">
        <v>34</v>
      </c>
      <c r="F41" s="47" t="s">
        <v>34</v>
      </c>
      <c r="G41" s="47" t="s">
        <v>34</v>
      </c>
      <c r="H41" s="50">
        <v>0</v>
      </c>
      <c r="I41" s="50" t="s">
        <v>34</v>
      </c>
      <c r="J41" s="50" t="s">
        <v>34</v>
      </c>
      <c r="K41" s="50" t="s">
        <v>34</v>
      </c>
      <c r="L41" s="50" t="s">
        <v>34</v>
      </c>
      <c r="M41" s="50" t="s">
        <v>34</v>
      </c>
      <c r="N41" s="50" t="s">
        <v>34</v>
      </c>
      <c r="O41" s="50" t="s">
        <v>34</v>
      </c>
      <c r="P41" s="50" t="s">
        <v>34</v>
      </c>
      <c r="Q41" s="50" t="s">
        <v>34</v>
      </c>
      <c r="R41" s="47" t="s">
        <v>34</v>
      </c>
      <c r="S41" s="47" t="s">
        <v>34</v>
      </c>
      <c r="T41" s="47" t="s">
        <v>34</v>
      </c>
      <c r="U41" s="47" t="s">
        <v>34</v>
      </c>
      <c r="V41" s="47" t="s">
        <v>34</v>
      </c>
      <c r="W41" s="47" t="s">
        <v>34</v>
      </c>
      <c r="X41" s="47" t="s">
        <v>34</v>
      </c>
      <c r="Y41" s="47" t="s">
        <v>34</v>
      </c>
      <c r="Z41" s="47" t="s">
        <v>34</v>
      </c>
      <c r="AA41" s="47" t="s">
        <v>34</v>
      </c>
      <c r="AB41" s="47" t="s">
        <v>34</v>
      </c>
      <c r="AC41" s="47" t="s">
        <v>34</v>
      </c>
    </row>
    <row r="42" spans="1:29" ht="126" x14ac:dyDescent="0.25">
      <c r="A42" s="47" t="s">
        <v>78</v>
      </c>
      <c r="B42" s="48" t="s">
        <v>75</v>
      </c>
      <c r="C42" s="47" t="s">
        <v>56</v>
      </c>
      <c r="D42" s="47" t="s">
        <v>34</v>
      </c>
      <c r="E42" s="47" t="s">
        <v>34</v>
      </c>
      <c r="F42" s="47" t="s">
        <v>34</v>
      </c>
      <c r="G42" s="47" t="s">
        <v>34</v>
      </c>
      <c r="H42" s="50">
        <v>0</v>
      </c>
      <c r="I42" s="50" t="s">
        <v>34</v>
      </c>
      <c r="J42" s="50" t="s">
        <v>34</v>
      </c>
      <c r="K42" s="50" t="s">
        <v>34</v>
      </c>
      <c r="L42" s="50" t="s">
        <v>34</v>
      </c>
      <c r="M42" s="50" t="s">
        <v>34</v>
      </c>
      <c r="N42" s="50" t="s">
        <v>34</v>
      </c>
      <c r="O42" s="50" t="s">
        <v>34</v>
      </c>
      <c r="P42" s="50" t="s">
        <v>34</v>
      </c>
      <c r="Q42" s="50" t="s">
        <v>34</v>
      </c>
      <c r="R42" s="47" t="s">
        <v>34</v>
      </c>
      <c r="S42" s="47" t="s">
        <v>34</v>
      </c>
      <c r="T42" s="47" t="s">
        <v>34</v>
      </c>
      <c r="U42" s="47" t="s">
        <v>34</v>
      </c>
      <c r="V42" s="47" t="s">
        <v>34</v>
      </c>
      <c r="W42" s="47" t="s">
        <v>34</v>
      </c>
      <c r="X42" s="47" t="s">
        <v>34</v>
      </c>
      <c r="Y42" s="47" t="s">
        <v>34</v>
      </c>
      <c r="Z42" s="47" t="s">
        <v>34</v>
      </c>
      <c r="AA42" s="47" t="s">
        <v>34</v>
      </c>
      <c r="AB42" s="47" t="s">
        <v>34</v>
      </c>
      <c r="AC42" s="47" t="s">
        <v>34</v>
      </c>
    </row>
    <row r="43" spans="1:29" ht="110.25" x14ac:dyDescent="0.25">
      <c r="A43" s="47" t="s">
        <v>78</v>
      </c>
      <c r="B43" s="48" t="s">
        <v>76</v>
      </c>
      <c r="C43" s="47" t="s">
        <v>56</v>
      </c>
      <c r="D43" s="47" t="s">
        <v>34</v>
      </c>
      <c r="E43" s="47" t="s">
        <v>34</v>
      </c>
      <c r="F43" s="47" t="s">
        <v>34</v>
      </c>
      <c r="G43" s="47" t="s">
        <v>34</v>
      </c>
      <c r="H43" s="50">
        <v>0</v>
      </c>
      <c r="I43" s="50" t="s">
        <v>34</v>
      </c>
      <c r="J43" s="50" t="s">
        <v>34</v>
      </c>
      <c r="K43" s="50" t="s">
        <v>34</v>
      </c>
      <c r="L43" s="50" t="s">
        <v>34</v>
      </c>
      <c r="M43" s="50" t="s">
        <v>34</v>
      </c>
      <c r="N43" s="50" t="s">
        <v>34</v>
      </c>
      <c r="O43" s="50" t="s">
        <v>34</v>
      </c>
      <c r="P43" s="50" t="s">
        <v>34</v>
      </c>
      <c r="Q43" s="50" t="s">
        <v>34</v>
      </c>
      <c r="R43" s="47" t="s">
        <v>34</v>
      </c>
      <c r="S43" s="47" t="s">
        <v>34</v>
      </c>
      <c r="T43" s="47" t="s">
        <v>34</v>
      </c>
      <c r="U43" s="47" t="s">
        <v>34</v>
      </c>
      <c r="V43" s="47" t="s">
        <v>34</v>
      </c>
      <c r="W43" s="47" t="s">
        <v>34</v>
      </c>
      <c r="X43" s="47" t="s">
        <v>34</v>
      </c>
      <c r="Y43" s="47" t="s">
        <v>34</v>
      </c>
      <c r="Z43" s="47" t="s">
        <v>34</v>
      </c>
      <c r="AA43" s="47" t="s">
        <v>34</v>
      </c>
      <c r="AB43" s="47" t="s">
        <v>34</v>
      </c>
      <c r="AC43" s="47" t="s">
        <v>34</v>
      </c>
    </row>
    <row r="44" spans="1:29" ht="110.25" x14ac:dyDescent="0.25">
      <c r="A44" s="47" t="s">
        <v>78</v>
      </c>
      <c r="B44" s="48" t="s">
        <v>79</v>
      </c>
      <c r="C44" s="47" t="s">
        <v>56</v>
      </c>
      <c r="D44" s="47" t="s">
        <v>34</v>
      </c>
      <c r="E44" s="47" t="s">
        <v>34</v>
      </c>
      <c r="F44" s="47" t="s">
        <v>34</v>
      </c>
      <c r="G44" s="47" t="s">
        <v>34</v>
      </c>
      <c r="H44" s="50">
        <v>0</v>
      </c>
      <c r="I44" s="50" t="s">
        <v>34</v>
      </c>
      <c r="J44" s="50" t="s">
        <v>34</v>
      </c>
      <c r="K44" s="50" t="s">
        <v>34</v>
      </c>
      <c r="L44" s="50" t="s">
        <v>34</v>
      </c>
      <c r="M44" s="50" t="s">
        <v>34</v>
      </c>
      <c r="N44" s="50" t="s">
        <v>34</v>
      </c>
      <c r="O44" s="50" t="s">
        <v>34</v>
      </c>
      <c r="P44" s="50" t="s">
        <v>34</v>
      </c>
      <c r="Q44" s="50" t="s">
        <v>34</v>
      </c>
      <c r="R44" s="47" t="s">
        <v>34</v>
      </c>
      <c r="S44" s="47" t="s">
        <v>34</v>
      </c>
      <c r="T44" s="47" t="s">
        <v>34</v>
      </c>
      <c r="U44" s="47" t="s">
        <v>34</v>
      </c>
      <c r="V44" s="47" t="s">
        <v>34</v>
      </c>
      <c r="W44" s="47" t="s">
        <v>34</v>
      </c>
      <c r="X44" s="47" t="s">
        <v>34</v>
      </c>
      <c r="Y44" s="47" t="s">
        <v>34</v>
      </c>
      <c r="Z44" s="47" t="s">
        <v>34</v>
      </c>
      <c r="AA44" s="47" t="s">
        <v>34</v>
      </c>
      <c r="AB44" s="47" t="s">
        <v>34</v>
      </c>
      <c r="AC44" s="47" t="s">
        <v>34</v>
      </c>
    </row>
    <row r="45" spans="1:29" ht="94.5" x14ac:dyDescent="0.25">
      <c r="A45" s="47" t="s">
        <v>80</v>
      </c>
      <c r="B45" s="48" t="s">
        <v>81</v>
      </c>
      <c r="C45" s="47" t="s">
        <v>56</v>
      </c>
      <c r="D45" s="47" t="s">
        <v>34</v>
      </c>
      <c r="E45" s="47" t="s">
        <v>34</v>
      </c>
      <c r="F45" s="47" t="s">
        <v>34</v>
      </c>
      <c r="G45" s="47" t="s">
        <v>34</v>
      </c>
      <c r="H45" s="50">
        <v>0</v>
      </c>
      <c r="I45" s="50" t="s">
        <v>34</v>
      </c>
      <c r="J45" s="50" t="s">
        <v>34</v>
      </c>
      <c r="K45" s="50" t="s">
        <v>34</v>
      </c>
      <c r="L45" s="50" t="s">
        <v>34</v>
      </c>
      <c r="M45" s="50" t="s">
        <v>34</v>
      </c>
      <c r="N45" s="50" t="s">
        <v>34</v>
      </c>
      <c r="O45" s="50" t="s">
        <v>34</v>
      </c>
      <c r="P45" s="50" t="s">
        <v>34</v>
      </c>
      <c r="Q45" s="50" t="s">
        <v>34</v>
      </c>
      <c r="R45" s="47" t="s">
        <v>34</v>
      </c>
      <c r="S45" s="47" t="s">
        <v>34</v>
      </c>
      <c r="T45" s="47" t="s">
        <v>34</v>
      </c>
      <c r="U45" s="47" t="s">
        <v>34</v>
      </c>
      <c r="V45" s="47" t="s">
        <v>34</v>
      </c>
      <c r="W45" s="47" t="s">
        <v>34</v>
      </c>
      <c r="X45" s="47" t="s">
        <v>34</v>
      </c>
      <c r="Y45" s="47" t="s">
        <v>34</v>
      </c>
      <c r="Z45" s="47" t="s">
        <v>34</v>
      </c>
      <c r="AA45" s="47" t="s">
        <v>34</v>
      </c>
      <c r="AB45" s="47" t="s">
        <v>34</v>
      </c>
      <c r="AC45" s="47" t="s">
        <v>34</v>
      </c>
    </row>
    <row r="46" spans="1:29" ht="78.75" x14ac:dyDescent="0.25">
      <c r="A46" s="47" t="s">
        <v>82</v>
      </c>
      <c r="B46" s="48" t="s">
        <v>83</v>
      </c>
      <c r="C46" s="47" t="s">
        <v>56</v>
      </c>
      <c r="D46" s="47" t="s">
        <v>34</v>
      </c>
      <c r="E46" s="47" t="s">
        <v>34</v>
      </c>
      <c r="F46" s="47" t="s">
        <v>34</v>
      </c>
      <c r="G46" s="47" t="s">
        <v>34</v>
      </c>
      <c r="H46" s="50">
        <v>0</v>
      </c>
      <c r="I46" s="50" t="s">
        <v>34</v>
      </c>
      <c r="J46" s="50" t="s">
        <v>34</v>
      </c>
      <c r="K46" s="50" t="s">
        <v>34</v>
      </c>
      <c r="L46" s="50" t="s">
        <v>34</v>
      </c>
      <c r="M46" s="50" t="s">
        <v>34</v>
      </c>
      <c r="N46" s="50" t="s">
        <v>34</v>
      </c>
      <c r="O46" s="50" t="s">
        <v>34</v>
      </c>
      <c r="P46" s="50" t="s">
        <v>34</v>
      </c>
      <c r="Q46" s="50" t="s">
        <v>34</v>
      </c>
      <c r="R46" s="47" t="s">
        <v>34</v>
      </c>
      <c r="S46" s="47" t="s">
        <v>34</v>
      </c>
      <c r="T46" s="47" t="s">
        <v>34</v>
      </c>
      <c r="U46" s="47" t="s">
        <v>34</v>
      </c>
      <c r="V46" s="47" t="s">
        <v>34</v>
      </c>
      <c r="W46" s="47" t="s">
        <v>34</v>
      </c>
      <c r="X46" s="47" t="s">
        <v>34</v>
      </c>
      <c r="Y46" s="47" t="s">
        <v>34</v>
      </c>
      <c r="Z46" s="47" t="s">
        <v>34</v>
      </c>
      <c r="AA46" s="47" t="s">
        <v>34</v>
      </c>
      <c r="AB46" s="47" t="s">
        <v>34</v>
      </c>
      <c r="AC46" s="47" t="s">
        <v>34</v>
      </c>
    </row>
    <row r="47" spans="1:29" ht="78.75" x14ac:dyDescent="0.25">
      <c r="A47" s="47" t="s">
        <v>84</v>
      </c>
      <c r="B47" s="48" t="s">
        <v>85</v>
      </c>
      <c r="C47" s="47" t="s">
        <v>56</v>
      </c>
      <c r="D47" s="47" t="s">
        <v>34</v>
      </c>
      <c r="E47" s="47" t="s">
        <v>34</v>
      </c>
      <c r="F47" s="47" t="s">
        <v>34</v>
      </c>
      <c r="G47" s="47" t="s">
        <v>34</v>
      </c>
      <c r="H47" s="50">
        <v>0</v>
      </c>
      <c r="I47" s="50" t="s">
        <v>34</v>
      </c>
      <c r="J47" s="50" t="s">
        <v>34</v>
      </c>
      <c r="K47" s="50" t="s">
        <v>34</v>
      </c>
      <c r="L47" s="50" t="s">
        <v>34</v>
      </c>
      <c r="M47" s="50" t="s">
        <v>34</v>
      </c>
      <c r="N47" s="50" t="s">
        <v>34</v>
      </c>
      <c r="O47" s="50" t="s">
        <v>34</v>
      </c>
      <c r="P47" s="50" t="s">
        <v>34</v>
      </c>
      <c r="Q47" s="50" t="s">
        <v>34</v>
      </c>
      <c r="R47" s="47" t="s">
        <v>34</v>
      </c>
      <c r="S47" s="47" t="s">
        <v>34</v>
      </c>
      <c r="T47" s="47" t="s">
        <v>34</v>
      </c>
      <c r="U47" s="47" t="s">
        <v>34</v>
      </c>
      <c r="V47" s="47" t="s">
        <v>34</v>
      </c>
      <c r="W47" s="47" t="s">
        <v>34</v>
      </c>
      <c r="X47" s="47" t="s">
        <v>34</v>
      </c>
      <c r="Y47" s="47" t="s">
        <v>34</v>
      </c>
      <c r="Z47" s="47" t="s">
        <v>34</v>
      </c>
      <c r="AA47" s="47" t="s">
        <v>34</v>
      </c>
      <c r="AB47" s="47" t="s">
        <v>34</v>
      </c>
      <c r="AC47" s="47" t="s">
        <v>34</v>
      </c>
    </row>
    <row r="48" spans="1:29" s="46" customFormat="1" ht="78.75" x14ac:dyDescent="0.25">
      <c r="A48" s="39" t="s">
        <v>86</v>
      </c>
      <c r="B48" s="40" t="s">
        <v>87</v>
      </c>
      <c r="C48" s="39" t="s">
        <v>56</v>
      </c>
      <c r="D48" s="39">
        <v>20.981448780000004</v>
      </c>
      <c r="E48" s="41" t="s">
        <v>34</v>
      </c>
      <c r="F48" s="42">
        <v>0</v>
      </c>
      <c r="G48" s="43">
        <f>D48-F48</f>
        <v>20.981448780000004</v>
      </c>
      <c r="H48" s="43">
        <v>20.981448780000001</v>
      </c>
      <c r="I48" s="43">
        <v>0</v>
      </c>
      <c r="J48" s="43">
        <v>0</v>
      </c>
      <c r="K48" s="43">
        <v>20.981448780000001</v>
      </c>
      <c r="L48" s="43">
        <v>0</v>
      </c>
      <c r="M48" s="43">
        <v>11.154570140000001</v>
      </c>
      <c r="N48" s="43">
        <v>0</v>
      </c>
      <c r="O48" s="43">
        <v>0</v>
      </c>
      <c r="P48" s="43">
        <v>11.154570140000001</v>
      </c>
      <c r="Q48" s="43">
        <v>0</v>
      </c>
      <c r="R48" s="43">
        <f>G48-M48</f>
        <v>9.8268786400000039</v>
      </c>
      <c r="S48" s="43">
        <f>M48-H48</f>
        <v>-9.8268786400000003</v>
      </c>
      <c r="T48" s="44">
        <f>S48/H48</f>
        <v>-0.46836034742115651</v>
      </c>
      <c r="U48" s="43">
        <f>O48-J48</f>
        <v>0</v>
      </c>
      <c r="V48" s="44">
        <v>0</v>
      </c>
      <c r="W48" s="43">
        <f>Q48-L48</f>
        <v>0</v>
      </c>
      <c r="X48" s="44">
        <v>0</v>
      </c>
      <c r="Y48" s="43">
        <f>S48-N48</f>
        <v>-9.8268786400000003</v>
      </c>
      <c r="Z48" s="44">
        <f>T48-O48</f>
        <v>-0.46836034742115651</v>
      </c>
      <c r="AA48" s="43">
        <f>Q48-L48</f>
        <v>0</v>
      </c>
      <c r="AB48" s="44">
        <v>0</v>
      </c>
      <c r="AC48" s="45" t="str">
        <f>AC20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49" spans="1:29" s="58" customFormat="1" ht="78.75" x14ac:dyDescent="0.25">
      <c r="A49" s="51" t="s">
        <v>88</v>
      </c>
      <c r="B49" s="52" t="s">
        <v>89</v>
      </c>
      <c r="C49" s="51" t="s">
        <v>56</v>
      </c>
      <c r="D49" s="51">
        <v>0</v>
      </c>
      <c r="E49" s="53" t="s">
        <v>34</v>
      </c>
      <c r="F49" s="54">
        <v>0</v>
      </c>
      <c r="G49" s="55">
        <f t="shared" ref="G49:G53" si="1">D49-F49</f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f>G49-M49</f>
        <v>0</v>
      </c>
      <c r="S49" s="55">
        <f>M49-H49</f>
        <v>0</v>
      </c>
      <c r="T49" s="56">
        <v>0</v>
      </c>
      <c r="U49" s="55">
        <f>O49-J49</f>
        <v>0</v>
      </c>
      <c r="V49" s="56">
        <v>0</v>
      </c>
      <c r="W49" s="55">
        <f>Q49-L49</f>
        <v>0</v>
      </c>
      <c r="X49" s="56">
        <v>0</v>
      </c>
      <c r="Y49" s="55">
        <f>S49-N49</f>
        <v>0</v>
      </c>
      <c r="Z49" s="56">
        <v>0</v>
      </c>
      <c r="AA49" s="55">
        <f>Q49-L49</f>
        <v>0</v>
      </c>
      <c r="AB49" s="56">
        <v>0</v>
      </c>
      <c r="AC49" s="57" t="s">
        <v>34</v>
      </c>
    </row>
    <row r="50" spans="1:29" ht="31.5" x14ac:dyDescent="0.25">
      <c r="A50" s="47" t="s">
        <v>90</v>
      </c>
      <c r="B50" s="48" t="s">
        <v>91</v>
      </c>
      <c r="C50" s="47" t="s">
        <v>56</v>
      </c>
      <c r="D50" s="47" t="s">
        <v>34</v>
      </c>
      <c r="E50" s="49" t="s">
        <v>34</v>
      </c>
      <c r="F50" s="59" t="s">
        <v>34</v>
      </c>
      <c r="G50" s="59" t="s">
        <v>34</v>
      </c>
      <c r="H50" s="50" t="s">
        <v>34</v>
      </c>
      <c r="I50" s="50" t="s">
        <v>34</v>
      </c>
      <c r="J50" s="50" t="s">
        <v>34</v>
      </c>
      <c r="K50" s="50" t="s">
        <v>34</v>
      </c>
      <c r="L50" s="50" t="s">
        <v>34</v>
      </c>
      <c r="M50" s="50" t="s">
        <v>34</v>
      </c>
      <c r="N50" s="50" t="s">
        <v>34</v>
      </c>
      <c r="O50" s="50" t="s">
        <v>34</v>
      </c>
      <c r="P50" s="50" t="s">
        <v>34</v>
      </c>
      <c r="Q50" s="50" t="s">
        <v>34</v>
      </c>
      <c r="R50" s="59" t="s">
        <v>34</v>
      </c>
      <c r="S50" s="59" t="s">
        <v>34</v>
      </c>
      <c r="T50" s="59" t="s">
        <v>34</v>
      </c>
      <c r="U50" s="59" t="s">
        <v>34</v>
      </c>
      <c r="V50" s="59" t="s">
        <v>34</v>
      </c>
      <c r="W50" s="59" t="s">
        <v>34</v>
      </c>
      <c r="X50" s="59" t="s">
        <v>34</v>
      </c>
      <c r="Y50" s="59" t="s">
        <v>34</v>
      </c>
      <c r="Z50" s="59" t="s">
        <v>34</v>
      </c>
      <c r="AA50" s="59" t="s">
        <v>34</v>
      </c>
      <c r="AB50" s="59" t="s">
        <v>34</v>
      </c>
      <c r="AC50" s="59" t="s">
        <v>34</v>
      </c>
    </row>
    <row r="51" spans="1:29" s="64" customFormat="1" ht="78.75" x14ac:dyDescent="0.25">
      <c r="A51" s="60" t="s">
        <v>92</v>
      </c>
      <c r="B51" s="61" t="s">
        <v>93</v>
      </c>
      <c r="C51" s="60" t="s">
        <v>56</v>
      </c>
      <c r="D51" s="60">
        <f>SUM(D53,D73)</f>
        <v>20.981448780000004</v>
      </c>
      <c r="E51" s="60">
        <f t="shared" ref="E51:S51" si="2">SUM(E53,E73)</f>
        <v>0</v>
      </c>
      <c r="F51" s="60">
        <f t="shared" si="2"/>
        <v>0</v>
      </c>
      <c r="G51" s="60">
        <f t="shared" si="2"/>
        <v>20.981448780000004</v>
      </c>
      <c r="H51" s="60">
        <f t="shared" si="2"/>
        <v>20.981448780000004</v>
      </c>
      <c r="I51" s="60">
        <f t="shared" si="2"/>
        <v>0</v>
      </c>
      <c r="J51" s="60">
        <f t="shared" si="2"/>
        <v>0</v>
      </c>
      <c r="K51" s="60">
        <f t="shared" si="2"/>
        <v>20.981448780000004</v>
      </c>
      <c r="L51" s="60">
        <f t="shared" si="2"/>
        <v>0</v>
      </c>
      <c r="M51" s="60">
        <f t="shared" si="2"/>
        <v>11.154570138</v>
      </c>
      <c r="N51" s="60">
        <f t="shared" si="2"/>
        <v>0</v>
      </c>
      <c r="O51" s="60">
        <f t="shared" si="2"/>
        <v>0</v>
      </c>
      <c r="P51" s="60">
        <f t="shared" si="2"/>
        <v>11.154570138</v>
      </c>
      <c r="Q51" s="60">
        <f t="shared" si="2"/>
        <v>0</v>
      </c>
      <c r="R51" s="60">
        <f t="shared" si="2"/>
        <v>9.826878642000004</v>
      </c>
      <c r="S51" s="60">
        <f t="shared" si="2"/>
        <v>-9.826878642000004</v>
      </c>
      <c r="T51" s="62">
        <f>S51/H51</f>
        <v>-0.46836034751647887</v>
      </c>
      <c r="U51" s="60">
        <f>SUM(U53,U73)</f>
        <v>0</v>
      </c>
      <c r="V51" s="62">
        <v>0</v>
      </c>
      <c r="W51" s="60">
        <f>SUM(W53,W73)</f>
        <v>0</v>
      </c>
      <c r="X51" s="62">
        <v>0</v>
      </c>
      <c r="Y51" s="60">
        <f>SUM(Y53,Y73)</f>
        <v>-9.826878642000004</v>
      </c>
      <c r="Z51" s="62">
        <f t="shared" ref="Y51:Z53" si="3">T51-O51</f>
        <v>-0.46836034751647887</v>
      </c>
      <c r="AA51" s="60">
        <f>SUM(AA53,AA73)</f>
        <v>0</v>
      </c>
      <c r="AB51" s="62">
        <v>0</v>
      </c>
      <c r="AC51" s="63" t="str">
        <f>AC48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2" spans="1:29" x14ac:dyDescent="0.25">
      <c r="A52" s="47" t="s">
        <v>92</v>
      </c>
      <c r="B52" s="48" t="s">
        <v>36</v>
      </c>
      <c r="C52" s="47" t="s">
        <v>56</v>
      </c>
      <c r="D52" s="47" t="s">
        <v>34</v>
      </c>
      <c r="E52" s="47" t="s">
        <v>34</v>
      </c>
      <c r="F52" s="47" t="s">
        <v>34</v>
      </c>
      <c r="G52" s="47" t="s">
        <v>34</v>
      </c>
      <c r="H52" s="47" t="s">
        <v>34</v>
      </c>
      <c r="I52" s="47" t="s">
        <v>34</v>
      </c>
      <c r="J52" s="47" t="s">
        <v>34</v>
      </c>
      <c r="K52" s="47" t="s">
        <v>34</v>
      </c>
      <c r="L52" s="47" t="s">
        <v>34</v>
      </c>
      <c r="M52" s="47" t="s">
        <v>34</v>
      </c>
      <c r="N52" s="47" t="s">
        <v>34</v>
      </c>
      <c r="O52" s="47" t="s">
        <v>34</v>
      </c>
      <c r="P52" s="47" t="s">
        <v>34</v>
      </c>
      <c r="Q52" s="47" t="s">
        <v>34</v>
      </c>
      <c r="R52" s="47" t="s">
        <v>34</v>
      </c>
      <c r="S52" s="47" t="s">
        <v>34</v>
      </c>
      <c r="T52" s="47" t="s">
        <v>34</v>
      </c>
      <c r="U52" s="47" t="s">
        <v>34</v>
      </c>
      <c r="V52" s="47" t="s">
        <v>34</v>
      </c>
      <c r="W52" s="47" t="s">
        <v>34</v>
      </c>
      <c r="X52" s="47" t="s">
        <v>34</v>
      </c>
      <c r="Y52" s="47" t="s">
        <v>34</v>
      </c>
      <c r="Z52" s="47" t="s">
        <v>34</v>
      </c>
      <c r="AA52" s="47" t="s">
        <v>34</v>
      </c>
      <c r="AB52" s="47" t="s">
        <v>34</v>
      </c>
      <c r="AC52" s="47" t="s">
        <v>34</v>
      </c>
    </row>
    <row r="53" spans="1:29" s="58" customFormat="1" ht="78.75" x14ac:dyDescent="0.25">
      <c r="A53" s="51" t="s">
        <v>94</v>
      </c>
      <c r="B53" s="52" t="s">
        <v>95</v>
      </c>
      <c r="C53" s="51" t="s">
        <v>56</v>
      </c>
      <c r="D53" s="51">
        <v>20.981448780000004</v>
      </c>
      <c r="E53" s="53" t="s">
        <v>34</v>
      </c>
      <c r="F53" s="54">
        <v>0</v>
      </c>
      <c r="G53" s="55">
        <f t="shared" si="1"/>
        <v>20.981448780000004</v>
      </c>
      <c r="H53" s="55">
        <v>20.981448780000004</v>
      </c>
      <c r="I53" s="55">
        <v>0</v>
      </c>
      <c r="J53" s="55">
        <v>0</v>
      </c>
      <c r="K53" s="55">
        <v>20.981448780000004</v>
      </c>
      <c r="L53" s="55">
        <v>0</v>
      </c>
      <c r="M53" s="55">
        <v>11.154570138</v>
      </c>
      <c r="N53" s="55">
        <v>0</v>
      </c>
      <c r="O53" s="55">
        <v>0</v>
      </c>
      <c r="P53" s="55">
        <v>11.154570138</v>
      </c>
      <c r="Q53" s="55">
        <v>0</v>
      </c>
      <c r="R53" s="55">
        <f>G53-M53</f>
        <v>9.826878642000004</v>
      </c>
      <c r="S53" s="55">
        <f>M53-H53</f>
        <v>-9.826878642000004</v>
      </c>
      <c r="T53" s="56">
        <f>S53/H53</f>
        <v>-0.46836034751647887</v>
      </c>
      <c r="U53" s="55">
        <f>O53-J53</f>
        <v>0</v>
      </c>
      <c r="V53" s="56">
        <v>0</v>
      </c>
      <c r="W53" s="55">
        <f>Q53-L53</f>
        <v>0</v>
      </c>
      <c r="X53" s="56">
        <v>0</v>
      </c>
      <c r="Y53" s="55">
        <f t="shared" si="3"/>
        <v>-9.826878642000004</v>
      </c>
      <c r="Z53" s="56">
        <f t="shared" si="3"/>
        <v>-0.46836034751647887</v>
      </c>
      <c r="AA53" s="55">
        <f>Q53-L53</f>
        <v>0</v>
      </c>
      <c r="AB53" s="56">
        <v>0</v>
      </c>
      <c r="AC53" s="57" t="str">
        <f>AC51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4" spans="1:29" ht="31.5" x14ac:dyDescent="0.25">
      <c r="A54" s="47" t="s">
        <v>96</v>
      </c>
      <c r="B54" s="48" t="s">
        <v>97</v>
      </c>
      <c r="C54" s="47" t="s">
        <v>56</v>
      </c>
      <c r="D54" s="47" t="s">
        <v>34</v>
      </c>
      <c r="E54" s="47" t="s">
        <v>34</v>
      </c>
      <c r="F54" s="47" t="s">
        <v>34</v>
      </c>
      <c r="G54" s="47" t="s">
        <v>34</v>
      </c>
      <c r="H54" s="47" t="s">
        <v>34</v>
      </c>
      <c r="I54" s="47" t="s">
        <v>34</v>
      </c>
      <c r="J54" s="47" t="s">
        <v>34</v>
      </c>
      <c r="K54" s="47" t="s">
        <v>34</v>
      </c>
      <c r="L54" s="47" t="s">
        <v>34</v>
      </c>
      <c r="M54" s="47" t="s">
        <v>34</v>
      </c>
      <c r="N54" s="47" t="s">
        <v>34</v>
      </c>
      <c r="O54" s="47" t="s">
        <v>34</v>
      </c>
      <c r="P54" s="47" t="s">
        <v>34</v>
      </c>
      <c r="Q54" s="47" t="s">
        <v>34</v>
      </c>
      <c r="R54" s="47" t="s">
        <v>34</v>
      </c>
      <c r="S54" s="47" t="s">
        <v>34</v>
      </c>
      <c r="T54" s="47" t="s">
        <v>34</v>
      </c>
      <c r="U54" s="47" t="s">
        <v>34</v>
      </c>
      <c r="V54" s="47" t="s">
        <v>34</v>
      </c>
      <c r="W54" s="47" t="s">
        <v>34</v>
      </c>
      <c r="X54" s="47" t="s">
        <v>34</v>
      </c>
      <c r="Y54" s="47" t="s">
        <v>34</v>
      </c>
      <c r="Z54" s="47" t="s">
        <v>34</v>
      </c>
      <c r="AA54" s="47" t="s">
        <v>34</v>
      </c>
      <c r="AB54" s="47" t="s">
        <v>34</v>
      </c>
      <c r="AC54" s="47" t="s">
        <v>34</v>
      </c>
    </row>
    <row r="55" spans="1:29" s="64" customFormat="1" ht="58.5" customHeight="1" x14ac:dyDescent="0.25">
      <c r="A55" s="60" t="s">
        <v>98</v>
      </c>
      <c r="B55" s="61" t="s">
        <v>99</v>
      </c>
      <c r="C55" s="60" t="s">
        <v>56</v>
      </c>
      <c r="D55" s="60">
        <f>SUM(D56,D59,D62:D71)</f>
        <v>20.981448780000004</v>
      </c>
      <c r="E55" s="60">
        <f t="shared" ref="E55:O55" si="4">SUM(E56,E59,E62:E71)</f>
        <v>0</v>
      </c>
      <c r="F55" s="60">
        <f t="shared" si="4"/>
        <v>20.981448780000004</v>
      </c>
      <c r="G55" s="60">
        <f t="shared" si="4"/>
        <v>17.27406513</v>
      </c>
      <c r="H55" s="60">
        <f t="shared" si="4"/>
        <v>20.981448780000004</v>
      </c>
      <c r="I55" s="60">
        <f t="shared" si="4"/>
        <v>0</v>
      </c>
      <c r="J55" s="60">
        <f t="shared" si="4"/>
        <v>0</v>
      </c>
      <c r="K55" s="60">
        <f t="shared" si="4"/>
        <v>20.981448780000004</v>
      </c>
      <c r="L55" s="60">
        <f t="shared" si="4"/>
        <v>0</v>
      </c>
      <c r="M55" s="60">
        <f t="shared" si="4"/>
        <v>11.154570138</v>
      </c>
      <c r="N55" s="60">
        <f t="shared" si="4"/>
        <v>0</v>
      </c>
      <c r="O55" s="60">
        <f t="shared" si="4"/>
        <v>0</v>
      </c>
      <c r="P55" s="60">
        <f>SUM(P56,P59,P62:P71)</f>
        <v>11.154570138</v>
      </c>
      <c r="Q55" s="60">
        <f t="shared" ref="Q55:S55" si="5">SUM(Q56,Q59,Q62:Q71)</f>
        <v>0</v>
      </c>
      <c r="R55" s="60">
        <f t="shared" si="5"/>
        <v>6.1194949919999999</v>
      </c>
      <c r="S55" s="60">
        <f t="shared" si="5"/>
        <v>-9.8268786420000023</v>
      </c>
      <c r="T55" s="62">
        <f>S55/H55</f>
        <v>-0.46836034751647881</v>
      </c>
      <c r="U55" s="60">
        <f t="shared" ref="U55" si="6">SUM(U56,U59,U62:U71)</f>
        <v>0</v>
      </c>
      <c r="V55" s="65">
        <f t="shared" ref="V55:AB55" si="7">SUM(V56:V63)</f>
        <v>0</v>
      </c>
      <c r="W55" s="60">
        <f t="shared" ref="W55" si="8">SUM(W56,W59,W62:W71)</f>
        <v>0</v>
      </c>
      <c r="X55" s="65">
        <f t="shared" si="7"/>
        <v>0</v>
      </c>
      <c r="Y55" s="60">
        <f t="shared" ref="Y55" si="9">SUM(Y56,Y59,Y62:Y71)</f>
        <v>-9.8268786420000023</v>
      </c>
      <c r="Z55" s="66">
        <f>Y55/H55</f>
        <v>-0.46836034751647881</v>
      </c>
      <c r="AA55" s="60">
        <f t="shared" ref="AA55" si="10">SUM(AA56,AA59,AA62:AA71)</f>
        <v>0</v>
      </c>
      <c r="AB55" s="65">
        <f t="shared" si="7"/>
        <v>0</v>
      </c>
      <c r="AC55" s="65" t="str">
        <f>AC53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56" spans="1:29" s="46" customFormat="1" ht="189" x14ac:dyDescent="0.25">
      <c r="A56" s="39" t="s">
        <v>98</v>
      </c>
      <c r="B56" s="40" t="s">
        <v>100</v>
      </c>
      <c r="C56" s="39" t="s">
        <v>101</v>
      </c>
      <c r="D56" s="39">
        <v>3.2314632000000003</v>
      </c>
      <c r="E56" s="41" t="s">
        <v>34</v>
      </c>
      <c r="F56" s="42">
        <v>3.2314632000000003</v>
      </c>
      <c r="G56" s="43">
        <v>1.8281942</v>
      </c>
      <c r="H56" s="43">
        <v>3.2314632000000003</v>
      </c>
      <c r="I56" s="43">
        <v>0</v>
      </c>
      <c r="J56" s="43">
        <v>0</v>
      </c>
      <c r="K56" s="43">
        <v>3.2314632000000003</v>
      </c>
      <c r="L56" s="43">
        <v>0</v>
      </c>
      <c r="M56" s="43">
        <v>2.928368388</v>
      </c>
      <c r="N56" s="43">
        <v>0</v>
      </c>
      <c r="O56" s="43">
        <v>0</v>
      </c>
      <c r="P56" s="43">
        <v>2.928368388</v>
      </c>
      <c r="Q56" s="43">
        <v>0</v>
      </c>
      <c r="R56" s="43">
        <f>G56-M56</f>
        <v>-1.100174188</v>
      </c>
      <c r="S56" s="43">
        <f>M56-H56</f>
        <v>-0.30309481200000032</v>
      </c>
      <c r="T56" s="44">
        <f>S56/H56</f>
        <v>-9.3794913709678115E-2</v>
      </c>
      <c r="U56" s="43">
        <f t="shared" ref="U56:U59" si="11">O56-J56</f>
        <v>0</v>
      </c>
      <c r="V56" s="44">
        <v>0</v>
      </c>
      <c r="W56" s="43">
        <f>SUM(Q56-L56)</f>
        <v>0</v>
      </c>
      <c r="X56" s="44">
        <v>0</v>
      </c>
      <c r="Y56" s="43">
        <f t="shared" ref="Y56:Y71" si="12">S56-N56</f>
        <v>-0.30309481200000032</v>
      </c>
      <c r="Z56" s="44">
        <f>T56</f>
        <v>-9.3794913709678115E-2</v>
      </c>
      <c r="AA56" s="43">
        <f t="shared" ref="AA56:AA61" si="13">Q56-L56</f>
        <v>0</v>
      </c>
      <c r="AB56" s="44">
        <v>0</v>
      </c>
      <c r="AC56" s="67" t="s">
        <v>34</v>
      </c>
    </row>
    <row r="57" spans="1:29" ht="204.75" x14ac:dyDescent="0.25">
      <c r="A57" s="47" t="s">
        <v>98</v>
      </c>
      <c r="B57" s="48" t="s">
        <v>102</v>
      </c>
      <c r="C57" s="47" t="s">
        <v>103</v>
      </c>
      <c r="D57" s="47">
        <v>1.8281942</v>
      </c>
      <c r="E57" s="49" t="s">
        <v>34</v>
      </c>
      <c r="F57" s="59">
        <v>1.8281942</v>
      </c>
      <c r="G57" s="50">
        <v>1.4032690000000001</v>
      </c>
      <c r="H57" s="50">
        <v>1.8281942</v>
      </c>
      <c r="I57" s="50" t="s">
        <v>34</v>
      </c>
      <c r="J57" s="50" t="s">
        <v>34</v>
      </c>
      <c r="K57" s="50">
        <v>1.8281942</v>
      </c>
      <c r="L57" s="50">
        <v>0</v>
      </c>
      <c r="M57" s="50">
        <v>1.7959412880000001</v>
      </c>
      <c r="N57" s="50">
        <v>0</v>
      </c>
      <c r="O57" s="50">
        <v>0</v>
      </c>
      <c r="P57" s="50">
        <v>1.7959412880000001</v>
      </c>
      <c r="Q57" s="50">
        <v>0</v>
      </c>
      <c r="R57" s="50">
        <f t="shared" ref="R57:R71" si="14">G57-M57</f>
        <v>-0.39267228799999998</v>
      </c>
      <c r="S57" s="50">
        <f t="shared" ref="S57:S71" si="15">M57-H57</f>
        <v>-3.2252911999999911E-2</v>
      </c>
      <c r="T57" s="68">
        <f t="shared" ref="T57:T70" si="16">S57/H57</f>
        <v>-1.7641950729304311E-2</v>
      </c>
      <c r="U57" s="50">
        <v>0</v>
      </c>
      <c r="V57" s="68">
        <v>0</v>
      </c>
      <c r="W57" s="50">
        <f t="shared" ref="W57:W71" si="17">SUM(Q57-L57)</f>
        <v>0</v>
      </c>
      <c r="X57" s="68">
        <v>0</v>
      </c>
      <c r="Y57" s="50">
        <f t="shared" si="12"/>
        <v>-3.2252911999999911E-2</v>
      </c>
      <c r="Z57" s="68">
        <f t="shared" ref="Z57:Z71" si="18">T57</f>
        <v>-1.7641950729304311E-2</v>
      </c>
      <c r="AA57" s="50">
        <f t="shared" si="13"/>
        <v>0</v>
      </c>
      <c r="AB57" s="68">
        <v>0</v>
      </c>
      <c r="AC57" s="38" t="s">
        <v>34</v>
      </c>
    </row>
    <row r="58" spans="1:29" ht="378" x14ac:dyDescent="0.25">
      <c r="A58" s="47" t="s">
        <v>98</v>
      </c>
      <c r="B58" s="48" t="s">
        <v>104</v>
      </c>
      <c r="C58" s="47" t="s">
        <v>105</v>
      </c>
      <c r="D58" s="47">
        <v>1.4032690000000001</v>
      </c>
      <c r="E58" s="49" t="s">
        <v>34</v>
      </c>
      <c r="F58" s="59">
        <v>1.4032690000000001</v>
      </c>
      <c r="G58" s="50">
        <v>1.3239690500000001</v>
      </c>
      <c r="H58" s="50">
        <v>1.4032690000000001</v>
      </c>
      <c r="I58" s="50" t="s">
        <v>34</v>
      </c>
      <c r="J58" s="50" t="s">
        <v>34</v>
      </c>
      <c r="K58" s="50">
        <v>1.4032690000000001</v>
      </c>
      <c r="L58" s="50">
        <v>0</v>
      </c>
      <c r="M58" s="50">
        <v>1.1324270999999999</v>
      </c>
      <c r="N58" s="50">
        <v>0</v>
      </c>
      <c r="O58" s="50">
        <v>0</v>
      </c>
      <c r="P58" s="50">
        <v>1.1324270999999999</v>
      </c>
      <c r="Q58" s="50">
        <v>0</v>
      </c>
      <c r="R58" s="50">
        <f t="shared" si="14"/>
        <v>0.19154195000000018</v>
      </c>
      <c r="S58" s="50">
        <f t="shared" si="15"/>
        <v>-0.27084190000000019</v>
      </c>
      <c r="T58" s="68">
        <f t="shared" si="16"/>
        <v>-0.19300782672459818</v>
      </c>
      <c r="U58" s="50">
        <v>0</v>
      </c>
      <c r="V58" s="68">
        <v>0</v>
      </c>
      <c r="W58" s="50">
        <f t="shared" si="17"/>
        <v>0</v>
      </c>
      <c r="X58" s="68">
        <v>0</v>
      </c>
      <c r="Y58" s="50">
        <f t="shared" si="12"/>
        <v>-0.27084190000000019</v>
      </c>
      <c r="Z58" s="68">
        <f t="shared" si="18"/>
        <v>-0.19300782672459818</v>
      </c>
      <c r="AA58" s="50">
        <f t="shared" si="13"/>
        <v>0</v>
      </c>
      <c r="AB58" s="68">
        <v>0</v>
      </c>
      <c r="AC58" s="38" t="s">
        <v>35</v>
      </c>
    </row>
    <row r="59" spans="1:29" s="46" customFormat="1" ht="110.25" x14ac:dyDescent="0.25">
      <c r="A59" s="39" t="s">
        <v>98</v>
      </c>
      <c r="B59" s="40" t="s">
        <v>106</v>
      </c>
      <c r="C59" s="39" t="s">
        <v>107</v>
      </c>
      <c r="D59" s="39">
        <v>1.3239690500000001</v>
      </c>
      <c r="E59" s="41" t="s">
        <v>34</v>
      </c>
      <c r="F59" s="42">
        <v>1.3239690500000001</v>
      </c>
      <c r="G59" s="43">
        <v>0</v>
      </c>
      <c r="H59" s="43">
        <v>1.3239690500000001</v>
      </c>
      <c r="I59" s="43">
        <v>0</v>
      </c>
      <c r="J59" s="43">
        <v>0</v>
      </c>
      <c r="K59" s="43">
        <v>1.3239690500000001</v>
      </c>
      <c r="L59" s="43">
        <v>0</v>
      </c>
      <c r="M59" s="43">
        <v>1.32975453</v>
      </c>
      <c r="N59" s="43">
        <v>0</v>
      </c>
      <c r="O59" s="43">
        <v>0</v>
      </c>
      <c r="P59" s="43">
        <v>1.32975453</v>
      </c>
      <c r="Q59" s="43">
        <v>0</v>
      </c>
      <c r="R59" s="43">
        <f t="shared" si="14"/>
        <v>-1.32975453</v>
      </c>
      <c r="S59" s="43">
        <f t="shared" si="15"/>
        <v>5.7854799999998985E-3</v>
      </c>
      <c r="T59" s="44">
        <f t="shared" si="16"/>
        <v>4.3698000342227775E-3</v>
      </c>
      <c r="U59" s="43">
        <f t="shared" si="11"/>
        <v>0</v>
      </c>
      <c r="V59" s="44">
        <v>0</v>
      </c>
      <c r="W59" s="43">
        <f t="shared" si="17"/>
        <v>0</v>
      </c>
      <c r="X59" s="44">
        <v>0</v>
      </c>
      <c r="Y59" s="43">
        <f t="shared" si="12"/>
        <v>5.7854799999998985E-3</v>
      </c>
      <c r="Z59" s="44">
        <f t="shared" si="18"/>
        <v>4.3698000342227775E-3</v>
      </c>
      <c r="AA59" s="43">
        <f t="shared" si="13"/>
        <v>0</v>
      </c>
      <c r="AB59" s="44">
        <v>0</v>
      </c>
      <c r="AC59" s="67" t="s">
        <v>34</v>
      </c>
    </row>
    <row r="60" spans="1:29" ht="173.25" x14ac:dyDescent="0.25">
      <c r="A60" s="47" t="s">
        <v>98</v>
      </c>
      <c r="B60" s="48" t="s">
        <v>108</v>
      </c>
      <c r="C60" s="47" t="s">
        <v>109</v>
      </c>
      <c r="D60" s="47">
        <v>0</v>
      </c>
      <c r="E60" s="49" t="s">
        <v>34</v>
      </c>
      <c r="F60" s="59">
        <v>0</v>
      </c>
      <c r="G60" s="50">
        <v>1.3239690500000001</v>
      </c>
      <c r="H60" s="50">
        <v>0</v>
      </c>
      <c r="I60" s="50" t="s">
        <v>34</v>
      </c>
      <c r="J60" s="50" t="s">
        <v>34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f t="shared" si="14"/>
        <v>1.3239690500000001</v>
      </c>
      <c r="S60" s="50">
        <f t="shared" si="15"/>
        <v>0</v>
      </c>
      <c r="T60" s="68" t="e">
        <f t="shared" si="16"/>
        <v>#DIV/0!</v>
      </c>
      <c r="U60" s="50">
        <v>0</v>
      </c>
      <c r="V60" s="68">
        <v>0</v>
      </c>
      <c r="W60" s="50">
        <f t="shared" si="17"/>
        <v>0</v>
      </c>
      <c r="X60" s="68">
        <v>0</v>
      </c>
      <c r="Y60" s="50">
        <f t="shared" si="12"/>
        <v>0</v>
      </c>
      <c r="Z60" s="68" t="e">
        <f t="shared" si="18"/>
        <v>#DIV/0!</v>
      </c>
      <c r="AA60" s="50">
        <f t="shared" si="13"/>
        <v>0</v>
      </c>
      <c r="AB60" s="68">
        <v>0</v>
      </c>
      <c r="AC60" s="38" t="s">
        <v>34</v>
      </c>
    </row>
    <row r="61" spans="1:29" ht="267.75" x14ac:dyDescent="0.25">
      <c r="A61" s="47" t="s">
        <v>98</v>
      </c>
      <c r="B61" s="48" t="s">
        <v>110</v>
      </c>
      <c r="C61" s="47" t="s">
        <v>111</v>
      </c>
      <c r="D61" s="47">
        <v>1.3239690500000001</v>
      </c>
      <c r="E61" s="49" t="s">
        <v>34</v>
      </c>
      <c r="F61" s="59">
        <v>1.3239690500000001</v>
      </c>
      <c r="G61" s="50">
        <v>0.98014559999999995</v>
      </c>
      <c r="H61" s="50">
        <v>1.3239690500000001</v>
      </c>
      <c r="I61" s="50" t="s">
        <v>34</v>
      </c>
      <c r="J61" s="50" t="s">
        <v>34</v>
      </c>
      <c r="K61" s="50">
        <v>1.3239690500000001</v>
      </c>
      <c r="L61" s="50">
        <v>0</v>
      </c>
      <c r="M61" s="50">
        <v>1.32975453</v>
      </c>
      <c r="N61" s="50">
        <v>0</v>
      </c>
      <c r="O61" s="50">
        <v>0</v>
      </c>
      <c r="P61" s="50">
        <v>1.32975453</v>
      </c>
      <c r="Q61" s="50">
        <v>0</v>
      </c>
      <c r="R61" s="50">
        <f t="shared" si="14"/>
        <v>-0.34960893000000004</v>
      </c>
      <c r="S61" s="50">
        <f t="shared" si="15"/>
        <v>5.7854799999998985E-3</v>
      </c>
      <c r="T61" s="68">
        <f t="shared" si="16"/>
        <v>4.3698000342227775E-3</v>
      </c>
      <c r="U61" s="50">
        <v>0</v>
      </c>
      <c r="V61" s="68">
        <v>0</v>
      </c>
      <c r="W61" s="50">
        <f t="shared" si="17"/>
        <v>0</v>
      </c>
      <c r="X61" s="68">
        <v>0</v>
      </c>
      <c r="Y61" s="50">
        <f t="shared" si="12"/>
        <v>5.7854799999998985E-3</v>
      </c>
      <c r="Z61" s="68">
        <f t="shared" si="18"/>
        <v>4.3698000342227775E-3</v>
      </c>
      <c r="AA61" s="50">
        <f t="shared" si="13"/>
        <v>0</v>
      </c>
      <c r="AB61" s="68">
        <v>0</v>
      </c>
      <c r="AC61" s="38" t="s">
        <v>34</v>
      </c>
    </row>
    <row r="62" spans="1:29" ht="157.5" x14ac:dyDescent="0.25">
      <c r="A62" s="47" t="s">
        <v>98</v>
      </c>
      <c r="B62" s="48" t="s">
        <v>112</v>
      </c>
      <c r="C62" s="47" t="s">
        <v>113</v>
      </c>
      <c r="D62" s="47">
        <v>0.98014559999999995</v>
      </c>
      <c r="E62" s="49" t="s">
        <v>34</v>
      </c>
      <c r="F62" s="59">
        <v>0.98014559999999995</v>
      </c>
      <c r="G62" s="50">
        <v>4.4130276000000004</v>
      </c>
      <c r="H62" s="50">
        <v>0.98014559999999995</v>
      </c>
      <c r="I62" s="50">
        <v>0</v>
      </c>
      <c r="J62" s="50">
        <v>0</v>
      </c>
      <c r="K62" s="50">
        <v>0.98014559999999995</v>
      </c>
      <c r="L62" s="50">
        <v>0</v>
      </c>
      <c r="M62" s="50">
        <v>0.92962668000000004</v>
      </c>
      <c r="N62" s="50">
        <v>0</v>
      </c>
      <c r="O62" s="50">
        <v>0</v>
      </c>
      <c r="P62" s="50">
        <v>0.92962668000000004</v>
      </c>
      <c r="Q62" s="50">
        <v>0</v>
      </c>
      <c r="R62" s="50">
        <f t="shared" si="14"/>
        <v>3.4834009200000002</v>
      </c>
      <c r="S62" s="50">
        <f t="shared" si="15"/>
        <v>-5.0518919999999912E-2</v>
      </c>
      <c r="T62" s="68">
        <f t="shared" si="16"/>
        <v>-5.1542260660048786E-2</v>
      </c>
      <c r="U62" s="69">
        <v>0</v>
      </c>
      <c r="V62" s="70">
        <v>0</v>
      </c>
      <c r="W62" s="50">
        <f t="shared" si="17"/>
        <v>0</v>
      </c>
      <c r="X62" s="70">
        <v>0</v>
      </c>
      <c r="Y62" s="50">
        <f t="shared" si="12"/>
        <v>-5.0518919999999912E-2</v>
      </c>
      <c r="Z62" s="68">
        <f t="shared" si="18"/>
        <v>-5.1542260660048786E-2</v>
      </c>
      <c r="AA62" s="70">
        <v>0</v>
      </c>
      <c r="AB62" s="70">
        <v>0</v>
      </c>
      <c r="AC62" s="71" t="s">
        <v>34</v>
      </c>
    </row>
    <row r="63" spans="1:29" ht="157.5" x14ac:dyDescent="0.25">
      <c r="A63" s="47" t="s">
        <v>98</v>
      </c>
      <c r="B63" s="48" t="s">
        <v>114</v>
      </c>
      <c r="C63" s="47" t="s">
        <v>115</v>
      </c>
      <c r="D63" s="47">
        <v>4.4130276000000004</v>
      </c>
      <c r="E63" s="49" t="s">
        <v>34</v>
      </c>
      <c r="F63" s="59">
        <v>4.4130276000000004</v>
      </c>
      <c r="G63" s="50">
        <v>2.3533895999999999</v>
      </c>
      <c r="H63" s="50">
        <v>4.4130276000000004</v>
      </c>
      <c r="I63" s="50">
        <v>0</v>
      </c>
      <c r="J63" s="50">
        <v>0</v>
      </c>
      <c r="K63" s="50">
        <v>4.4130276000000004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f t="shared" si="14"/>
        <v>2.3533895999999999</v>
      </c>
      <c r="S63" s="50">
        <f t="shared" si="15"/>
        <v>-4.4130276000000004</v>
      </c>
      <c r="T63" s="68">
        <f t="shared" si="16"/>
        <v>-1</v>
      </c>
      <c r="U63" s="69">
        <v>0</v>
      </c>
      <c r="V63" s="68">
        <v>0</v>
      </c>
      <c r="W63" s="50">
        <f t="shared" si="17"/>
        <v>0</v>
      </c>
      <c r="X63" s="68">
        <v>0</v>
      </c>
      <c r="Y63" s="50">
        <f t="shared" si="12"/>
        <v>-4.4130276000000004</v>
      </c>
      <c r="Z63" s="68">
        <f t="shared" si="18"/>
        <v>-1</v>
      </c>
      <c r="AA63" s="50">
        <f>Q63-L63</f>
        <v>0</v>
      </c>
      <c r="AB63" s="68">
        <v>0</v>
      </c>
      <c r="AC63" s="72" t="str">
        <f>AC20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4" spans="1:29" ht="157.5" x14ac:dyDescent="0.25">
      <c r="A64" s="47" t="s">
        <v>98</v>
      </c>
      <c r="B64" s="48" t="s">
        <v>116</v>
      </c>
      <c r="C64" s="47" t="s">
        <v>117</v>
      </c>
      <c r="D64" s="47">
        <v>2.3533895999999999</v>
      </c>
      <c r="E64" s="49" t="s">
        <v>34</v>
      </c>
      <c r="F64" s="59">
        <v>2.3533895999999999</v>
      </c>
      <c r="G64" s="50">
        <v>0.81955920000000004</v>
      </c>
      <c r="H64" s="50">
        <v>2.3533895999999999</v>
      </c>
      <c r="I64" s="50">
        <v>0</v>
      </c>
      <c r="J64" s="50">
        <v>0</v>
      </c>
      <c r="K64" s="50">
        <v>2.3533895999999999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f t="shared" si="14"/>
        <v>0.81955920000000004</v>
      </c>
      <c r="S64" s="50">
        <f t="shared" si="15"/>
        <v>-2.3533895999999999</v>
      </c>
      <c r="T64" s="68">
        <f t="shared" si="16"/>
        <v>-1</v>
      </c>
      <c r="U64" s="69">
        <v>0</v>
      </c>
      <c r="V64" s="59" t="s">
        <v>34</v>
      </c>
      <c r="W64" s="50">
        <f t="shared" si="17"/>
        <v>0</v>
      </c>
      <c r="X64" s="59" t="s">
        <v>34</v>
      </c>
      <c r="Y64" s="50">
        <f t="shared" si="12"/>
        <v>-2.3533895999999999</v>
      </c>
      <c r="Z64" s="68">
        <f t="shared" si="18"/>
        <v>-1</v>
      </c>
      <c r="AA64" s="59" t="s">
        <v>34</v>
      </c>
      <c r="AB64" s="59" t="s">
        <v>34</v>
      </c>
      <c r="AC64" s="72" t="str">
        <f>AC63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5" spans="1:29" ht="157.5" x14ac:dyDescent="0.25">
      <c r="A65" s="47" t="s">
        <v>98</v>
      </c>
      <c r="B65" s="48" t="s">
        <v>118</v>
      </c>
      <c r="C65" s="47" t="s">
        <v>119</v>
      </c>
      <c r="D65" s="47">
        <v>0.81955920000000004</v>
      </c>
      <c r="E65" s="49" t="s">
        <v>34</v>
      </c>
      <c r="F65" s="59">
        <v>0.81955920000000004</v>
      </c>
      <c r="G65" s="50">
        <v>2.3501712000000001</v>
      </c>
      <c r="H65" s="50">
        <v>0.81955920000000004</v>
      </c>
      <c r="I65" s="50">
        <v>0</v>
      </c>
      <c r="J65" s="50">
        <v>0</v>
      </c>
      <c r="K65" s="50">
        <v>0.81955920000000004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f t="shared" si="14"/>
        <v>2.3501712000000001</v>
      </c>
      <c r="S65" s="50">
        <f t="shared" si="15"/>
        <v>-0.81955920000000004</v>
      </c>
      <c r="T65" s="68">
        <f t="shared" si="16"/>
        <v>-1</v>
      </c>
      <c r="U65" s="69">
        <v>0</v>
      </c>
      <c r="V65" s="59" t="s">
        <v>34</v>
      </c>
      <c r="W65" s="50">
        <f t="shared" si="17"/>
        <v>0</v>
      </c>
      <c r="X65" s="59" t="s">
        <v>34</v>
      </c>
      <c r="Y65" s="50">
        <f t="shared" si="12"/>
        <v>-0.81955920000000004</v>
      </c>
      <c r="Z65" s="68">
        <f t="shared" si="18"/>
        <v>-1</v>
      </c>
      <c r="AA65" s="59" t="s">
        <v>34</v>
      </c>
      <c r="AB65" s="59" t="s">
        <v>34</v>
      </c>
      <c r="AC65" s="72" t="str">
        <f>AC64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66" spans="1:29" ht="141.75" x14ac:dyDescent="0.25">
      <c r="A66" s="47" t="s">
        <v>98</v>
      </c>
      <c r="B66" s="48" t="s">
        <v>120</v>
      </c>
      <c r="C66" s="47" t="s">
        <v>121</v>
      </c>
      <c r="D66" s="47">
        <v>2.3501712000000001</v>
      </c>
      <c r="E66" s="49" t="s">
        <v>34</v>
      </c>
      <c r="F66" s="59">
        <v>2.3501712000000001</v>
      </c>
      <c r="G66" s="50">
        <v>3.8724021500000001</v>
      </c>
      <c r="H66" s="50">
        <v>2.3501712000000001</v>
      </c>
      <c r="I66" s="50">
        <v>0</v>
      </c>
      <c r="J66" s="50">
        <v>0</v>
      </c>
      <c r="K66" s="50">
        <v>2.3501712000000001</v>
      </c>
      <c r="L66" s="50">
        <v>0</v>
      </c>
      <c r="M66" s="50">
        <v>1.7589516000000001</v>
      </c>
      <c r="N66" s="50">
        <v>0</v>
      </c>
      <c r="O66" s="50">
        <v>0</v>
      </c>
      <c r="P66" s="50">
        <v>1.7589516000000001</v>
      </c>
      <c r="Q66" s="50">
        <v>0</v>
      </c>
      <c r="R66" s="50">
        <f t="shared" si="14"/>
        <v>2.11345055</v>
      </c>
      <c r="S66" s="50">
        <f t="shared" si="15"/>
        <v>-0.59121960000000007</v>
      </c>
      <c r="T66" s="68">
        <f t="shared" si="16"/>
        <v>-0.25156448177051954</v>
      </c>
      <c r="U66" s="69">
        <v>0</v>
      </c>
      <c r="V66" s="59" t="s">
        <v>34</v>
      </c>
      <c r="W66" s="50">
        <f t="shared" si="17"/>
        <v>0</v>
      </c>
      <c r="X66" s="59" t="s">
        <v>34</v>
      </c>
      <c r="Y66" s="50">
        <f t="shared" si="12"/>
        <v>-0.59121960000000007</v>
      </c>
      <c r="Z66" s="68">
        <f t="shared" si="18"/>
        <v>-0.25156448177051954</v>
      </c>
      <c r="AA66" s="59" t="s">
        <v>34</v>
      </c>
      <c r="AB66" s="59" t="s">
        <v>34</v>
      </c>
      <c r="AC66" s="71" t="s">
        <v>35</v>
      </c>
    </row>
    <row r="67" spans="1:29" ht="78.75" x14ac:dyDescent="0.25">
      <c r="A67" s="47" t="s">
        <v>98</v>
      </c>
      <c r="B67" s="48" t="s">
        <v>122</v>
      </c>
      <c r="C67" s="47" t="s">
        <v>123</v>
      </c>
      <c r="D67" s="47">
        <v>3.8724021500000001</v>
      </c>
      <c r="E67" s="49" t="s">
        <v>34</v>
      </c>
      <c r="F67" s="59">
        <v>3.8724021500000001</v>
      </c>
      <c r="G67" s="50">
        <v>0</v>
      </c>
      <c r="H67" s="50">
        <v>3.8724021500000001</v>
      </c>
      <c r="I67" s="50">
        <v>0</v>
      </c>
      <c r="J67" s="50">
        <v>0</v>
      </c>
      <c r="K67" s="50">
        <v>3.8724021500000001</v>
      </c>
      <c r="L67" s="50">
        <v>0</v>
      </c>
      <c r="M67" s="50">
        <v>4.20786894</v>
      </c>
      <c r="N67" s="50">
        <v>0</v>
      </c>
      <c r="O67" s="50">
        <v>0</v>
      </c>
      <c r="P67" s="50">
        <v>4.20786894</v>
      </c>
      <c r="Q67" s="50">
        <v>0</v>
      </c>
      <c r="R67" s="50">
        <f t="shared" si="14"/>
        <v>-4.20786894</v>
      </c>
      <c r="S67" s="50">
        <f t="shared" si="15"/>
        <v>0.3354667899999999</v>
      </c>
      <c r="T67" s="68">
        <f t="shared" si="16"/>
        <v>8.6630152810962549E-2</v>
      </c>
      <c r="U67" s="69">
        <v>0</v>
      </c>
      <c r="V67" s="59" t="s">
        <v>34</v>
      </c>
      <c r="W67" s="50">
        <f t="shared" si="17"/>
        <v>0</v>
      </c>
      <c r="X67" s="59" t="s">
        <v>34</v>
      </c>
      <c r="Y67" s="50">
        <f t="shared" si="12"/>
        <v>0.3354667899999999</v>
      </c>
      <c r="Z67" s="68">
        <f t="shared" si="18"/>
        <v>8.6630152810962549E-2</v>
      </c>
      <c r="AA67" s="59" t="s">
        <v>34</v>
      </c>
      <c r="AB67" s="59" t="s">
        <v>34</v>
      </c>
      <c r="AC67" s="71" t="s">
        <v>34</v>
      </c>
    </row>
    <row r="68" spans="1:29" s="81" customFormat="1" ht="94.5" x14ac:dyDescent="0.25">
      <c r="A68" s="73" t="s">
        <v>98</v>
      </c>
      <c r="B68" s="74" t="s">
        <v>124</v>
      </c>
      <c r="C68" s="73" t="s">
        <v>125</v>
      </c>
      <c r="D68" s="73">
        <v>0</v>
      </c>
      <c r="E68" s="75" t="s">
        <v>34</v>
      </c>
      <c r="F68" s="76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7">
        <v>0</v>
      </c>
      <c r="R68" s="77">
        <f t="shared" si="14"/>
        <v>0</v>
      </c>
      <c r="S68" s="77">
        <f t="shared" si="15"/>
        <v>0</v>
      </c>
      <c r="T68" s="78">
        <v>0</v>
      </c>
      <c r="U68" s="79">
        <v>0</v>
      </c>
      <c r="V68" s="76" t="s">
        <v>34</v>
      </c>
      <c r="W68" s="77">
        <f t="shared" si="17"/>
        <v>0</v>
      </c>
      <c r="X68" s="76" t="s">
        <v>34</v>
      </c>
      <c r="Y68" s="77">
        <f t="shared" si="12"/>
        <v>0</v>
      </c>
      <c r="Z68" s="78">
        <f t="shared" si="18"/>
        <v>0</v>
      </c>
      <c r="AA68" s="76" t="s">
        <v>34</v>
      </c>
      <c r="AB68" s="76" t="s">
        <v>34</v>
      </c>
      <c r="AC68" s="80" t="s">
        <v>34</v>
      </c>
    </row>
    <row r="69" spans="1:29" s="81" customFormat="1" ht="94.5" x14ac:dyDescent="0.25">
      <c r="A69" s="73" t="s">
        <v>98</v>
      </c>
      <c r="B69" s="74" t="s">
        <v>126</v>
      </c>
      <c r="C69" s="73" t="s">
        <v>127</v>
      </c>
      <c r="D69" s="73">
        <v>0</v>
      </c>
      <c r="E69" s="75" t="s">
        <v>34</v>
      </c>
      <c r="F69" s="76">
        <v>0</v>
      </c>
      <c r="G69" s="77">
        <v>1.63732118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f t="shared" si="14"/>
        <v>1.63732118</v>
      </c>
      <c r="S69" s="77">
        <f t="shared" si="15"/>
        <v>0</v>
      </c>
      <c r="T69" s="78">
        <v>0</v>
      </c>
      <c r="U69" s="79">
        <v>0</v>
      </c>
      <c r="V69" s="76" t="s">
        <v>34</v>
      </c>
      <c r="W69" s="77">
        <f t="shared" si="17"/>
        <v>0</v>
      </c>
      <c r="X69" s="76" t="s">
        <v>34</v>
      </c>
      <c r="Y69" s="77">
        <f t="shared" si="12"/>
        <v>0</v>
      </c>
      <c r="Z69" s="78">
        <f t="shared" si="18"/>
        <v>0</v>
      </c>
      <c r="AA69" s="76" t="s">
        <v>34</v>
      </c>
      <c r="AB69" s="76" t="s">
        <v>34</v>
      </c>
      <c r="AC69" s="80" t="s">
        <v>34</v>
      </c>
    </row>
    <row r="70" spans="1:29" ht="94.5" x14ac:dyDescent="0.25">
      <c r="A70" s="47" t="s">
        <v>98</v>
      </c>
      <c r="B70" s="48" t="s">
        <v>128</v>
      </c>
      <c r="C70" s="47" t="s">
        <v>129</v>
      </c>
      <c r="D70" s="47">
        <v>1.63732118</v>
      </c>
      <c r="E70" s="49" t="s">
        <v>34</v>
      </c>
      <c r="F70" s="59">
        <v>1.63732118</v>
      </c>
      <c r="G70" s="50">
        <v>0</v>
      </c>
      <c r="H70" s="50">
        <v>1.63732118</v>
      </c>
      <c r="I70" s="50">
        <v>0</v>
      </c>
      <c r="J70" s="50">
        <v>0</v>
      </c>
      <c r="K70" s="50">
        <v>1.63732118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f t="shared" si="14"/>
        <v>0</v>
      </c>
      <c r="S70" s="50">
        <f t="shared" si="15"/>
        <v>-1.63732118</v>
      </c>
      <c r="T70" s="68">
        <f t="shared" si="16"/>
        <v>-1</v>
      </c>
      <c r="U70" s="69">
        <v>0</v>
      </c>
      <c r="V70" s="59" t="s">
        <v>34</v>
      </c>
      <c r="W70" s="50">
        <f t="shared" si="17"/>
        <v>0</v>
      </c>
      <c r="X70" s="59" t="s">
        <v>34</v>
      </c>
      <c r="Y70" s="50">
        <f t="shared" si="12"/>
        <v>-1.63732118</v>
      </c>
      <c r="Z70" s="68">
        <f t="shared" si="18"/>
        <v>-1</v>
      </c>
      <c r="AA70" s="59" t="s">
        <v>34</v>
      </c>
      <c r="AB70" s="59" t="s">
        <v>34</v>
      </c>
      <c r="AC70" s="72" t="str">
        <f>AC65</f>
        <v xml:space="preserve">Недополучение выручки по факту 2019 г. в связи с неоплатой со стороны территориальной сетевой организации (расторжение договора аренды ТП) и значительного изменения объема потребления по расходным договорам. </v>
      </c>
    </row>
    <row r="71" spans="1:29" s="81" customFormat="1" ht="63" x14ac:dyDescent="0.25">
      <c r="A71" s="73" t="s">
        <v>98</v>
      </c>
      <c r="B71" s="74" t="s">
        <v>130</v>
      </c>
      <c r="C71" s="73" t="s">
        <v>131</v>
      </c>
      <c r="D71" s="73">
        <v>0</v>
      </c>
      <c r="E71" s="75" t="s">
        <v>34</v>
      </c>
      <c r="F71" s="76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f t="shared" si="14"/>
        <v>0</v>
      </c>
      <c r="S71" s="77">
        <f t="shared" si="15"/>
        <v>0</v>
      </c>
      <c r="T71" s="78">
        <v>0</v>
      </c>
      <c r="U71" s="79">
        <v>0</v>
      </c>
      <c r="V71" s="76" t="s">
        <v>34</v>
      </c>
      <c r="W71" s="77">
        <f t="shared" si="17"/>
        <v>0</v>
      </c>
      <c r="X71" s="76" t="s">
        <v>34</v>
      </c>
      <c r="Y71" s="77">
        <f t="shared" si="12"/>
        <v>0</v>
      </c>
      <c r="Z71" s="78">
        <f t="shared" si="18"/>
        <v>0</v>
      </c>
      <c r="AA71" s="76" t="s">
        <v>34</v>
      </c>
      <c r="AB71" s="76" t="s">
        <v>34</v>
      </c>
      <c r="AC71" s="80" t="s">
        <v>34</v>
      </c>
    </row>
    <row r="72" spans="1:29" x14ac:dyDescent="0.25">
      <c r="A72" s="47" t="s">
        <v>36</v>
      </c>
      <c r="B72" s="48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</row>
    <row r="73" spans="1:29" ht="47.25" x14ac:dyDescent="0.25">
      <c r="A73" s="47" t="s">
        <v>132</v>
      </c>
      <c r="B73" s="48" t="s">
        <v>133</v>
      </c>
      <c r="C73" s="47" t="s">
        <v>56</v>
      </c>
      <c r="D73" s="47" t="s">
        <v>34</v>
      </c>
      <c r="E73" s="49" t="s">
        <v>34</v>
      </c>
      <c r="F73" s="59" t="s">
        <v>34</v>
      </c>
      <c r="G73" s="59" t="s">
        <v>34</v>
      </c>
      <c r="H73" s="50" t="s">
        <v>34</v>
      </c>
      <c r="I73" s="50" t="s">
        <v>34</v>
      </c>
      <c r="J73" s="50" t="s">
        <v>34</v>
      </c>
      <c r="K73" s="50" t="s">
        <v>34</v>
      </c>
      <c r="L73" s="50" t="s">
        <v>34</v>
      </c>
      <c r="M73" s="50" t="s">
        <v>34</v>
      </c>
      <c r="N73" s="50" t="s">
        <v>34</v>
      </c>
      <c r="O73" s="50" t="s">
        <v>34</v>
      </c>
      <c r="P73" s="50" t="s">
        <v>34</v>
      </c>
      <c r="Q73" s="50" t="s">
        <v>34</v>
      </c>
      <c r="R73" s="59" t="s">
        <v>34</v>
      </c>
      <c r="S73" s="59" t="s">
        <v>34</v>
      </c>
      <c r="T73" s="59" t="s">
        <v>34</v>
      </c>
      <c r="U73" s="59" t="s">
        <v>34</v>
      </c>
      <c r="V73" s="59" t="s">
        <v>34</v>
      </c>
      <c r="W73" s="59" t="s">
        <v>34</v>
      </c>
      <c r="X73" s="59" t="s">
        <v>34</v>
      </c>
      <c r="Y73" s="59" t="s">
        <v>34</v>
      </c>
      <c r="Z73" s="59" t="s">
        <v>34</v>
      </c>
      <c r="AA73" s="59" t="s">
        <v>34</v>
      </c>
      <c r="AB73" s="59" t="s">
        <v>34</v>
      </c>
      <c r="AC73" s="59" t="s">
        <v>34</v>
      </c>
    </row>
    <row r="74" spans="1:29" ht="47.25" x14ac:dyDescent="0.25">
      <c r="A74" s="47" t="s">
        <v>134</v>
      </c>
      <c r="B74" s="48" t="s">
        <v>135</v>
      </c>
      <c r="C74" s="47" t="s">
        <v>56</v>
      </c>
      <c r="D74" s="47" t="s">
        <v>34</v>
      </c>
      <c r="E74" s="49" t="s">
        <v>34</v>
      </c>
      <c r="F74" s="59" t="s">
        <v>34</v>
      </c>
      <c r="G74" s="59" t="s">
        <v>34</v>
      </c>
      <c r="H74" s="50" t="s">
        <v>34</v>
      </c>
      <c r="I74" s="50" t="s">
        <v>34</v>
      </c>
      <c r="J74" s="50" t="s">
        <v>34</v>
      </c>
      <c r="K74" s="50" t="s">
        <v>34</v>
      </c>
      <c r="L74" s="50" t="s">
        <v>34</v>
      </c>
      <c r="M74" s="50" t="s">
        <v>34</v>
      </c>
      <c r="N74" s="50" t="s">
        <v>34</v>
      </c>
      <c r="O74" s="50" t="s">
        <v>34</v>
      </c>
      <c r="P74" s="50" t="s">
        <v>34</v>
      </c>
      <c r="Q74" s="50" t="s">
        <v>34</v>
      </c>
      <c r="R74" s="59" t="s">
        <v>34</v>
      </c>
      <c r="S74" s="59" t="s">
        <v>34</v>
      </c>
      <c r="T74" s="59" t="s">
        <v>34</v>
      </c>
      <c r="U74" s="59" t="s">
        <v>34</v>
      </c>
      <c r="V74" s="59" t="s">
        <v>34</v>
      </c>
      <c r="W74" s="59" t="s">
        <v>34</v>
      </c>
      <c r="X74" s="59" t="s">
        <v>34</v>
      </c>
      <c r="Y74" s="59" t="s">
        <v>34</v>
      </c>
      <c r="Z74" s="59" t="s">
        <v>34</v>
      </c>
      <c r="AA74" s="59" t="s">
        <v>34</v>
      </c>
      <c r="AB74" s="59" t="s">
        <v>34</v>
      </c>
      <c r="AC74" s="59" t="s">
        <v>34</v>
      </c>
    </row>
    <row r="75" spans="1:29" ht="47.25" x14ac:dyDescent="0.25">
      <c r="A75" s="47" t="s">
        <v>136</v>
      </c>
      <c r="B75" s="48" t="s">
        <v>137</v>
      </c>
      <c r="C75" s="47" t="s">
        <v>56</v>
      </c>
      <c r="D75" s="47" t="s">
        <v>34</v>
      </c>
      <c r="E75" s="49">
        <v>0</v>
      </c>
      <c r="F75" s="59" t="s">
        <v>34</v>
      </c>
      <c r="G75" s="59" t="s">
        <v>34</v>
      </c>
      <c r="H75" s="50" t="s">
        <v>34</v>
      </c>
      <c r="I75" s="50" t="s">
        <v>34</v>
      </c>
      <c r="J75" s="50" t="s">
        <v>34</v>
      </c>
      <c r="K75" s="50" t="s">
        <v>34</v>
      </c>
      <c r="L75" s="50" t="s">
        <v>34</v>
      </c>
      <c r="M75" s="50" t="s">
        <v>34</v>
      </c>
      <c r="N75" s="50" t="s">
        <v>34</v>
      </c>
      <c r="O75" s="50" t="s">
        <v>34</v>
      </c>
      <c r="P75" s="50" t="s">
        <v>34</v>
      </c>
      <c r="Q75" s="50" t="s">
        <v>34</v>
      </c>
      <c r="R75" s="59" t="s">
        <v>34</v>
      </c>
      <c r="S75" s="59" t="s">
        <v>34</v>
      </c>
      <c r="T75" s="59" t="s">
        <v>34</v>
      </c>
      <c r="U75" s="59" t="s">
        <v>34</v>
      </c>
      <c r="V75" s="59" t="s">
        <v>34</v>
      </c>
      <c r="W75" s="59" t="s">
        <v>34</v>
      </c>
      <c r="X75" s="59" t="s">
        <v>34</v>
      </c>
      <c r="Y75" s="59" t="s">
        <v>34</v>
      </c>
      <c r="Z75" s="59" t="s">
        <v>34</v>
      </c>
      <c r="AA75" s="59" t="s">
        <v>34</v>
      </c>
      <c r="AB75" s="59" t="s">
        <v>34</v>
      </c>
      <c r="AC75" s="59" t="s">
        <v>34</v>
      </c>
    </row>
    <row r="76" spans="1:29" ht="31.5" x14ac:dyDescent="0.25">
      <c r="A76" s="47" t="s">
        <v>138</v>
      </c>
      <c r="B76" s="48" t="s">
        <v>139</v>
      </c>
      <c r="C76" s="47" t="s">
        <v>56</v>
      </c>
      <c r="D76" s="47" t="s">
        <v>34</v>
      </c>
      <c r="E76" s="49">
        <v>0</v>
      </c>
      <c r="F76" s="59" t="s">
        <v>34</v>
      </c>
      <c r="G76" s="59" t="s">
        <v>34</v>
      </c>
      <c r="H76" s="50" t="s">
        <v>34</v>
      </c>
      <c r="I76" s="50" t="s">
        <v>34</v>
      </c>
      <c r="J76" s="50" t="s">
        <v>34</v>
      </c>
      <c r="K76" s="50" t="s">
        <v>34</v>
      </c>
      <c r="L76" s="50" t="s">
        <v>34</v>
      </c>
      <c r="M76" s="50" t="s">
        <v>34</v>
      </c>
      <c r="N76" s="50" t="s">
        <v>34</v>
      </c>
      <c r="O76" s="50" t="s">
        <v>34</v>
      </c>
      <c r="P76" s="50" t="s">
        <v>34</v>
      </c>
      <c r="Q76" s="50" t="s">
        <v>34</v>
      </c>
      <c r="R76" s="59" t="s">
        <v>34</v>
      </c>
      <c r="S76" s="59" t="s">
        <v>34</v>
      </c>
      <c r="T76" s="59" t="s">
        <v>34</v>
      </c>
      <c r="U76" s="59" t="s">
        <v>34</v>
      </c>
      <c r="V76" s="59" t="s">
        <v>34</v>
      </c>
      <c r="W76" s="59" t="s">
        <v>34</v>
      </c>
      <c r="X76" s="59" t="s">
        <v>34</v>
      </c>
      <c r="Y76" s="59" t="s">
        <v>34</v>
      </c>
      <c r="Z76" s="59" t="s">
        <v>34</v>
      </c>
      <c r="AA76" s="59" t="s">
        <v>34</v>
      </c>
      <c r="AB76" s="59" t="s">
        <v>34</v>
      </c>
      <c r="AC76" s="59" t="s">
        <v>34</v>
      </c>
    </row>
    <row r="77" spans="1:29" ht="47.25" x14ac:dyDescent="0.25">
      <c r="A77" s="47" t="s">
        <v>140</v>
      </c>
      <c r="B77" s="48" t="s">
        <v>141</v>
      </c>
      <c r="C77" s="47" t="s">
        <v>56</v>
      </c>
      <c r="D77" s="47" t="s">
        <v>34</v>
      </c>
      <c r="E77" s="49">
        <v>0</v>
      </c>
      <c r="F77" s="59" t="s">
        <v>34</v>
      </c>
      <c r="G77" s="59" t="s">
        <v>34</v>
      </c>
      <c r="H77" s="50" t="s">
        <v>34</v>
      </c>
      <c r="I77" s="50" t="s">
        <v>34</v>
      </c>
      <c r="J77" s="50" t="s">
        <v>34</v>
      </c>
      <c r="K77" s="50" t="s">
        <v>34</v>
      </c>
      <c r="L77" s="50" t="s">
        <v>34</v>
      </c>
      <c r="M77" s="50" t="s">
        <v>34</v>
      </c>
      <c r="N77" s="50" t="s">
        <v>34</v>
      </c>
      <c r="O77" s="50" t="s">
        <v>34</v>
      </c>
      <c r="P77" s="50" t="s">
        <v>34</v>
      </c>
      <c r="Q77" s="50" t="s">
        <v>34</v>
      </c>
      <c r="R77" s="59" t="s">
        <v>34</v>
      </c>
      <c r="S77" s="59" t="s">
        <v>34</v>
      </c>
      <c r="T77" s="59" t="s">
        <v>34</v>
      </c>
      <c r="U77" s="59" t="s">
        <v>34</v>
      </c>
      <c r="V77" s="59" t="s">
        <v>34</v>
      </c>
      <c r="W77" s="59" t="s">
        <v>34</v>
      </c>
      <c r="X77" s="59" t="s">
        <v>34</v>
      </c>
      <c r="Y77" s="59" t="s">
        <v>34</v>
      </c>
      <c r="Z77" s="59" t="s">
        <v>34</v>
      </c>
      <c r="AA77" s="59" t="s">
        <v>34</v>
      </c>
      <c r="AB77" s="59" t="s">
        <v>34</v>
      </c>
      <c r="AC77" s="59" t="s">
        <v>34</v>
      </c>
    </row>
    <row r="78" spans="1:29" ht="63" x14ac:dyDescent="0.25">
      <c r="A78" s="47" t="s">
        <v>142</v>
      </c>
      <c r="B78" s="48" t="s">
        <v>143</v>
      </c>
      <c r="C78" s="47" t="s">
        <v>56</v>
      </c>
      <c r="D78" s="47" t="s">
        <v>34</v>
      </c>
      <c r="E78" s="49">
        <v>0</v>
      </c>
      <c r="F78" s="59" t="s">
        <v>34</v>
      </c>
      <c r="G78" s="59" t="s">
        <v>34</v>
      </c>
      <c r="H78" s="50" t="s">
        <v>34</v>
      </c>
      <c r="I78" s="50" t="s">
        <v>34</v>
      </c>
      <c r="J78" s="50" t="s">
        <v>34</v>
      </c>
      <c r="K78" s="50" t="s">
        <v>34</v>
      </c>
      <c r="L78" s="50" t="s">
        <v>34</v>
      </c>
      <c r="M78" s="50" t="s">
        <v>34</v>
      </c>
      <c r="N78" s="50" t="s">
        <v>34</v>
      </c>
      <c r="O78" s="50" t="s">
        <v>34</v>
      </c>
      <c r="P78" s="50" t="s">
        <v>34</v>
      </c>
      <c r="Q78" s="50" t="s">
        <v>34</v>
      </c>
      <c r="R78" s="59" t="s">
        <v>34</v>
      </c>
      <c r="S78" s="59" t="s">
        <v>34</v>
      </c>
      <c r="T78" s="59" t="s">
        <v>34</v>
      </c>
      <c r="U78" s="59" t="s">
        <v>34</v>
      </c>
      <c r="V78" s="59" t="s">
        <v>34</v>
      </c>
      <c r="W78" s="59" t="s">
        <v>34</v>
      </c>
      <c r="X78" s="59" t="s">
        <v>34</v>
      </c>
      <c r="Y78" s="59" t="s">
        <v>34</v>
      </c>
      <c r="Z78" s="59" t="s">
        <v>34</v>
      </c>
      <c r="AA78" s="59" t="s">
        <v>34</v>
      </c>
      <c r="AB78" s="59" t="s">
        <v>34</v>
      </c>
      <c r="AC78" s="59" t="s">
        <v>34</v>
      </c>
    </row>
    <row r="79" spans="1:29" ht="63" x14ac:dyDescent="0.25">
      <c r="A79" s="47" t="s">
        <v>144</v>
      </c>
      <c r="B79" s="48" t="s">
        <v>145</v>
      </c>
      <c r="C79" s="47" t="s">
        <v>56</v>
      </c>
      <c r="D79" s="47" t="s">
        <v>34</v>
      </c>
      <c r="E79" s="49" t="s">
        <v>34</v>
      </c>
      <c r="F79" s="59" t="s">
        <v>34</v>
      </c>
      <c r="G79" s="59" t="s">
        <v>34</v>
      </c>
      <c r="H79" s="50" t="s">
        <v>34</v>
      </c>
      <c r="I79" s="50" t="s">
        <v>34</v>
      </c>
      <c r="J79" s="50" t="s">
        <v>34</v>
      </c>
      <c r="K79" s="50" t="s">
        <v>34</v>
      </c>
      <c r="L79" s="50" t="s">
        <v>34</v>
      </c>
      <c r="M79" s="50" t="s">
        <v>34</v>
      </c>
      <c r="N79" s="50" t="s">
        <v>34</v>
      </c>
      <c r="O79" s="50" t="s">
        <v>34</v>
      </c>
      <c r="P79" s="50" t="s">
        <v>34</v>
      </c>
      <c r="Q79" s="50" t="s">
        <v>34</v>
      </c>
      <c r="R79" s="59" t="s">
        <v>34</v>
      </c>
      <c r="S79" s="59" t="s">
        <v>34</v>
      </c>
      <c r="T79" s="59" t="s">
        <v>34</v>
      </c>
      <c r="U79" s="59" t="s">
        <v>34</v>
      </c>
      <c r="V79" s="59" t="s">
        <v>34</v>
      </c>
      <c r="W79" s="59" t="s">
        <v>34</v>
      </c>
      <c r="X79" s="59" t="s">
        <v>34</v>
      </c>
      <c r="Y79" s="59" t="s">
        <v>34</v>
      </c>
      <c r="Z79" s="59" t="s">
        <v>34</v>
      </c>
      <c r="AA79" s="59" t="s">
        <v>34</v>
      </c>
      <c r="AB79" s="59" t="s">
        <v>34</v>
      </c>
      <c r="AC79" s="59" t="s">
        <v>34</v>
      </c>
    </row>
    <row r="80" spans="1:29" ht="47.25" x14ac:dyDescent="0.25">
      <c r="A80" s="47" t="s">
        <v>146</v>
      </c>
      <c r="B80" s="48" t="s">
        <v>147</v>
      </c>
      <c r="C80" s="47" t="s">
        <v>56</v>
      </c>
      <c r="D80" s="47" t="s">
        <v>34</v>
      </c>
      <c r="E80" s="49">
        <v>0</v>
      </c>
      <c r="F80" s="59" t="s">
        <v>34</v>
      </c>
      <c r="G80" s="59" t="s">
        <v>34</v>
      </c>
      <c r="H80" s="50" t="s">
        <v>34</v>
      </c>
      <c r="I80" s="50" t="s">
        <v>34</v>
      </c>
      <c r="J80" s="50" t="s">
        <v>34</v>
      </c>
      <c r="K80" s="50" t="s">
        <v>34</v>
      </c>
      <c r="L80" s="50" t="s">
        <v>34</v>
      </c>
      <c r="M80" s="50" t="s">
        <v>34</v>
      </c>
      <c r="N80" s="50" t="s">
        <v>34</v>
      </c>
      <c r="O80" s="50" t="s">
        <v>34</v>
      </c>
      <c r="P80" s="50" t="s">
        <v>34</v>
      </c>
      <c r="Q80" s="50" t="s">
        <v>34</v>
      </c>
      <c r="R80" s="59" t="s">
        <v>34</v>
      </c>
      <c r="S80" s="59" t="s">
        <v>34</v>
      </c>
      <c r="T80" s="59" t="s">
        <v>34</v>
      </c>
      <c r="U80" s="59" t="s">
        <v>34</v>
      </c>
      <c r="V80" s="59" t="s">
        <v>34</v>
      </c>
      <c r="W80" s="59" t="s">
        <v>34</v>
      </c>
      <c r="X80" s="59" t="s">
        <v>34</v>
      </c>
      <c r="Y80" s="59" t="s">
        <v>34</v>
      </c>
      <c r="Z80" s="59" t="s">
        <v>34</v>
      </c>
      <c r="AA80" s="59" t="s">
        <v>34</v>
      </c>
      <c r="AB80" s="59" t="s">
        <v>34</v>
      </c>
      <c r="AC80" s="59" t="s">
        <v>34</v>
      </c>
    </row>
    <row r="81" spans="1:29" ht="63" x14ac:dyDescent="0.25">
      <c r="A81" s="47" t="s">
        <v>148</v>
      </c>
      <c r="B81" s="48" t="s">
        <v>149</v>
      </c>
      <c r="C81" s="47" t="s">
        <v>56</v>
      </c>
      <c r="D81" s="47" t="s">
        <v>34</v>
      </c>
      <c r="E81" s="49">
        <v>0</v>
      </c>
      <c r="F81" s="59" t="s">
        <v>34</v>
      </c>
      <c r="G81" s="59" t="s">
        <v>34</v>
      </c>
      <c r="H81" s="50" t="s">
        <v>34</v>
      </c>
      <c r="I81" s="50" t="s">
        <v>34</v>
      </c>
      <c r="J81" s="50" t="s">
        <v>34</v>
      </c>
      <c r="K81" s="50" t="s">
        <v>34</v>
      </c>
      <c r="L81" s="50" t="s">
        <v>34</v>
      </c>
      <c r="M81" s="50" t="s">
        <v>34</v>
      </c>
      <c r="N81" s="50" t="s">
        <v>34</v>
      </c>
      <c r="O81" s="50" t="s">
        <v>34</v>
      </c>
      <c r="P81" s="50" t="s">
        <v>34</v>
      </c>
      <c r="Q81" s="50" t="s">
        <v>34</v>
      </c>
      <c r="R81" s="59" t="s">
        <v>34</v>
      </c>
      <c r="S81" s="59" t="s">
        <v>34</v>
      </c>
      <c r="T81" s="59" t="s">
        <v>34</v>
      </c>
      <c r="U81" s="59" t="s">
        <v>34</v>
      </c>
      <c r="V81" s="59" t="s">
        <v>34</v>
      </c>
      <c r="W81" s="59" t="s">
        <v>34</v>
      </c>
      <c r="X81" s="59" t="s">
        <v>34</v>
      </c>
      <c r="Y81" s="59" t="s">
        <v>34</v>
      </c>
      <c r="Z81" s="59" t="s">
        <v>34</v>
      </c>
      <c r="AA81" s="59" t="s">
        <v>34</v>
      </c>
      <c r="AB81" s="59" t="s">
        <v>34</v>
      </c>
      <c r="AC81" s="59" t="s">
        <v>34</v>
      </c>
    </row>
    <row r="82" spans="1:29" x14ac:dyDescent="0.25">
      <c r="A82" s="82"/>
      <c r="B82" s="82"/>
      <c r="C82" s="82"/>
      <c r="D82" s="83"/>
      <c r="E82" s="83"/>
      <c r="F82" s="83"/>
      <c r="G82" s="83"/>
      <c r="H82" s="83"/>
      <c r="I82" s="83"/>
      <c r="J82" s="82"/>
      <c r="K82" s="83"/>
      <c r="L82" s="82"/>
      <c r="M82" s="82"/>
      <c r="N82" s="82"/>
      <c r="O82" s="82"/>
      <c r="P82" s="82"/>
      <c r="Q82" s="82"/>
      <c r="R82" s="82"/>
    </row>
    <row r="83" spans="1:29" x14ac:dyDescent="0.25">
      <c r="A83" s="84"/>
      <c r="B83" s="84"/>
      <c r="C83" s="84"/>
      <c r="D83" s="84"/>
      <c r="E83" s="84"/>
      <c r="F83" s="84"/>
      <c r="G83" s="84"/>
      <c r="H83" s="85"/>
      <c r="I83" s="85"/>
      <c r="J83" s="85"/>
      <c r="K83" s="85"/>
      <c r="L83" s="85"/>
      <c r="M83" s="85"/>
      <c r="N83" s="85"/>
      <c r="O83" s="85"/>
      <c r="P83" s="85"/>
      <c r="Q83" s="82"/>
      <c r="R83" s="82"/>
    </row>
    <row r="86" spans="1:29" x14ac:dyDescent="0.25">
      <c r="J86" s="86"/>
    </row>
    <row r="87" spans="1:29" x14ac:dyDescent="0.25">
      <c r="J87" s="86"/>
    </row>
    <row r="88" spans="1:29" x14ac:dyDescent="0.25">
      <c r="J88" s="86"/>
    </row>
    <row r="89" spans="1:29" x14ac:dyDescent="0.25">
      <c r="J89" s="86"/>
    </row>
  </sheetData>
  <mergeCells count="37">
    <mergeCell ref="O17:O18"/>
    <mergeCell ref="P17:P18"/>
    <mergeCell ref="Q17:Q18"/>
    <mergeCell ref="A83:G83"/>
    <mergeCell ref="I17:I18"/>
    <mergeCell ref="J17:J18"/>
    <mergeCell ref="K17:K18"/>
    <mergeCell ref="L17:L18"/>
    <mergeCell ref="M17:M18"/>
    <mergeCell ref="N17:N18"/>
    <mergeCell ref="S15:AB1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G13:R13"/>
    <mergeCell ref="A15:A18"/>
    <mergeCell ref="B15:B18"/>
    <mergeCell ref="C15:C18"/>
    <mergeCell ref="D15:D18"/>
    <mergeCell ref="E15:E18"/>
    <mergeCell ref="F15:F18"/>
    <mergeCell ref="G15:G18"/>
    <mergeCell ref="H15:Q15"/>
    <mergeCell ref="R15:R18"/>
    <mergeCell ref="A4:AC4"/>
    <mergeCell ref="A5:AC5"/>
    <mergeCell ref="A7:F7"/>
    <mergeCell ref="G7:Q7"/>
    <mergeCell ref="A8:AC8"/>
    <mergeCell ref="A12:F12"/>
    <mergeCell ref="G12:R12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29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 год</vt:lpstr>
      <vt:lpstr>'1Ф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2020-02-12T03:09:07Z</dcterms:created>
  <dcterms:modified xsi:type="dcterms:W3CDTF">2020-02-12T03:11:05Z</dcterms:modified>
</cp:coreProperties>
</file>