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ергач-1\ИНВЕСТИЦИОННАЯ ПРОГРАММА\ИНВЕСТИЦИОННАЯ 2018-2020 Г\УТВЕРЖДЕННАЯ ИНВЕСТИЦИОННАЯ НА 2018-2020 ГГ\Корректировка программы 2018 г\В МИНИСТЕРСТВО\"/>
    </mc:Choice>
  </mc:AlternateContent>
  <bookViews>
    <workbookView xWindow="240" yWindow="30" windowWidth="24795" windowHeight="11760"/>
  </bookViews>
  <sheets>
    <sheet name="2 2018-2020" sheetId="1" r:id="rId1"/>
  </sheets>
  <externalReferences>
    <externalReference r:id="rId2"/>
    <externalReference r:id="rId3"/>
    <externalReference r:id="rId4"/>
  </externalReferences>
  <definedNames>
    <definedName name="_xlnm.Print_Area" localSheetId="0">'2 2018-2020'!$A$1:$BW$103</definedName>
  </definedNames>
  <calcPr calcId="152511"/>
</workbook>
</file>

<file path=xl/calcChain.xml><?xml version="1.0" encoding="utf-8"?>
<calcChain xmlns="http://schemas.openxmlformats.org/spreadsheetml/2006/main">
  <c r="AN72" i="1" l="1"/>
  <c r="AN73" i="1"/>
  <c r="AN74" i="1"/>
  <c r="AN62" i="1"/>
  <c r="AN63" i="1"/>
  <c r="AN64" i="1"/>
  <c r="AN65" i="1"/>
  <c r="AN66" i="1"/>
  <c r="AN67" i="1"/>
  <c r="AN68" i="1"/>
  <c r="AN69" i="1"/>
  <c r="AN70" i="1"/>
  <c r="AN71" i="1"/>
  <c r="L53" i="1" l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54" i="1"/>
  <c r="T50" i="1"/>
  <c r="W74" i="1"/>
  <c r="X74" i="1" s="1"/>
  <c r="W73" i="1"/>
  <c r="X73" i="1" s="1"/>
  <c r="W72" i="1"/>
  <c r="X72" i="1" s="1"/>
  <c r="W71" i="1"/>
  <c r="X71" i="1" s="1"/>
  <c r="W70" i="1"/>
  <c r="W69" i="1"/>
  <c r="W68" i="1"/>
  <c r="W67" i="1"/>
  <c r="X67" i="1" s="1"/>
  <c r="W66" i="1"/>
  <c r="X66" i="1" s="1"/>
  <c r="W65" i="1"/>
  <c r="X65" i="1" s="1"/>
  <c r="W64" i="1"/>
  <c r="W63" i="1"/>
  <c r="X63" i="1" s="1"/>
  <c r="W62" i="1"/>
  <c r="X62" i="1" s="1"/>
  <c r="X70" i="1"/>
  <c r="X69" i="1"/>
  <c r="X68" i="1"/>
  <c r="X64" i="1"/>
  <c r="W61" i="1"/>
  <c r="W60" i="1"/>
  <c r="W59" i="1"/>
  <c r="W58" i="1"/>
  <c r="W57" i="1"/>
  <c r="W56" i="1"/>
  <c r="W55" i="1"/>
  <c r="W54" i="1"/>
  <c r="W50" i="1"/>
  <c r="K49" i="1" l="1"/>
  <c r="L49" i="1"/>
  <c r="K53" i="1"/>
  <c r="I46" i="1"/>
  <c r="K61" i="1" l="1"/>
  <c r="BQ61" i="1" l="1"/>
  <c r="BN61" i="1"/>
  <c r="BO61" i="1"/>
  <c r="BP61" i="1"/>
  <c r="BM61" i="1" l="1"/>
  <c r="W53" i="1"/>
  <c r="W51" i="1" s="1"/>
  <c r="W49" i="1"/>
  <c r="W47" i="1" s="1"/>
  <c r="U55" i="1"/>
  <c r="U56" i="1"/>
  <c r="U57" i="1"/>
  <c r="U58" i="1"/>
  <c r="U59" i="1"/>
  <c r="U60" i="1"/>
  <c r="U61" i="1"/>
  <c r="U54" i="1"/>
  <c r="X55" i="1"/>
  <c r="X56" i="1"/>
  <c r="X57" i="1"/>
  <c r="AQ57" i="1" s="1"/>
  <c r="X58" i="1"/>
  <c r="AQ58" i="1" s="1"/>
  <c r="X59" i="1"/>
  <c r="X60" i="1"/>
  <c r="X61" i="1"/>
  <c r="X54" i="1"/>
  <c r="AQ60" i="1"/>
  <c r="BU60" i="1" s="1"/>
  <c r="AQ61" i="1"/>
  <c r="X50" i="1"/>
  <c r="BS55" i="1"/>
  <c r="BT55" i="1"/>
  <c r="BV55" i="1"/>
  <c r="BS56" i="1"/>
  <c r="BT56" i="1"/>
  <c r="BV56" i="1"/>
  <c r="BS57" i="1"/>
  <c r="BT57" i="1"/>
  <c r="BV57" i="1"/>
  <c r="BS58" i="1"/>
  <c r="BT58" i="1"/>
  <c r="BV58" i="1"/>
  <c r="BS59" i="1"/>
  <c r="BT59" i="1"/>
  <c r="BV59" i="1"/>
  <c r="BS60" i="1"/>
  <c r="BT60" i="1"/>
  <c r="BV60" i="1"/>
  <c r="BS62" i="1"/>
  <c r="BT62" i="1"/>
  <c r="BU62" i="1"/>
  <c r="BV62" i="1"/>
  <c r="BR62" i="1" s="1"/>
  <c r="BS63" i="1"/>
  <c r="BT63" i="1"/>
  <c r="BU63" i="1"/>
  <c r="BV63" i="1"/>
  <c r="BS64" i="1"/>
  <c r="BT64" i="1"/>
  <c r="BU64" i="1"/>
  <c r="BV64" i="1"/>
  <c r="BS65" i="1"/>
  <c r="BT65" i="1"/>
  <c r="BU65" i="1"/>
  <c r="BV65" i="1"/>
  <c r="BS66" i="1"/>
  <c r="BT66" i="1"/>
  <c r="BU66" i="1"/>
  <c r="BV66" i="1"/>
  <c r="BS67" i="1"/>
  <c r="BT67" i="1"/>
  <c r="BU67" i="1"/>
  <c r="BV67" i="1"/>
  <c r="BS68" i="1"/>
  <c r="BT68" i="1"/>
  <c r="BU68" i="1"/>
  <c r="BV68" i="1"/>
  <c r="BS69" i="1"/>
  <c r="BT69" i="1"/>
  <c r="BU69" i="1"/>
  <c r="BV69" i="1"/>
  <c r="BS70" i="1"/>
  <c r="BT70" i="1"/>
  <c r="BU70" i="1"/>
  <c r="BV70" i="1"/>
  <c r="BS71" i="1"/>
  <c r="BT71" i="1"/>
  <c r="BU71" i="1"/>
  <c r="BV71" i="1"/>
  <c r="BS72" i="1"/>
  <c r="BT72" i="1"/>
  <c r="BU72" i="1"/>
  <c r="BV72" i="1"/>
  <c r="BS73" i="1"/>
  <c r="BT73" i="1"/>
  <c r="BU73" i="1"/>
  <c r="BV73" i="1"/>
  <c r="BS74" i="1"/>
  <c r="BT74" i="1"/>
  <c r="BU74" i="1"/>
  <c r="BV74" i="1"/>
  <c r="BR74" i="1" s="1"/>
  <c r="BS54" i="1"/>
  <c r="BT54" i="1"/>
  <c r="BV54" i="1"/>
  <c r="BS50" i="1"/>
  <c r="BT50" i="1"/>
  <c r="BV50" i="1"/>
  <c r="BH50" i="1"/>
  <c r="BH49" i="1"/>
  <c r="BI49" i="1"/>
  <c r="BI47" i="1" s="1"/>
  <c r="BJ49" i="1"/>
  <c r="BJ47" i="1" s="1"/>
  <c r="BK49" i="1"/>
  <c r="BK47" i="1" s="1"/>
  <c r="BL49" i="1"/>
  <c r="BM49" i="1"/>
  <c r="BN49" i="1"/>
  <c r="BO49" i="1"/>
  <c r="BO47" i="1" s="1"/>
  <c r="BP49" i="1"/>
  <c r="BQ49" i="1"/>
  <c r="BS49" i="1"/>
  <c r="BS47" i="1" s="1"/>
  <c r="BT49" i="1"/>
  <c r="BV49" i="1"/>
  <c r="BV47" i="1" s="1"/>
  <c r="BL74" i="1"/>
  <c r="BK74" i="1"/>
  <c r="BJ74" i="1"/>
  <c r="BI74" i="1"/>
  <c r="BH74" i="1" s="1"/>
  <c r="BL73" i="1"/>
  <c r="BK73" i="1"/>
  <c r="BJ73" i="1"/>
  <c r="BI73" i="1"/>
  <c r="BH73" i="1"/>
  <c r="BL72" i="1"/>
  <c r="BK72" i="1"/>
  <c r="BJ72" i="1"/>
  <c r="BI72" i="1"/>
  <c r="BH72" i="1" s="1"/>
  <c r="BL71" i="1"/>
  <c r="BK71" i="1"/>
  <c r="BJ71" i="1"/>
  <c r="BH71" i="1" s="1"/>
  <c r="BI71" i="1"/>
  <c r="BL70" i="1"/>
  <c r="BK70" i="1"/>
  <c r="BJ70" i="1"/>
  <c r="BI70" i="1"/>
  <c r="BH70" i="1" s="1"/>
  <c r="BL69" i="1"/>
  <c r="BK69" i="1"/>
  <c r="BJ69" i="1"/>
  <c r="BI69" i="1"/>
  <c r="BH69" i="1"/>
  <c r="BL68" i="1"/>
  <c r="BK68" i="1"/>
  <c r="BJ68" i="1"/>
  <c r="BI68" i="1"/>
  <c r="BH68" i="1" s="1"/>
  <c r="BL67" i="1"/>
  <c r="BK67" i="1"/>
  <c r="BJ67" i="1"/>
  <c r="BH67" i="1" s="1"/>
  <c r="BI67" i="1"/>
  <c r="BL66" i="1"/>
  <c r="BK66" i="1"/>
  <c r="BJ66" i="1"/>
  <c r="BI66" i="1"/>
  <c r="BH66" i="1" s="1"/>
  <c r="BL65" i="1"/>
  <c r="BK65" i="1"/>
  <c r="BJ65" i="1"/>
  <c r="BI65" i="1"/>
  <c r="BH65" i="1"/>
  <c r="BL64" i="1"/>
  <c r="BK64" i="1"/>
  <c r="BJ64" i="1"/>
  <c r="BI64" i="1"/>
  <c r="BH64" i="1" s="1"/>
  <c r="BL63" i="1"/>
  <c r="BK63" i="1"/>
  <c r="BJ63" i="1"/>
  <c r="BH63" i="1" s="1"/>
  <c r="BI63" i="1"/>
  <c r="BL62" i="1"/>
  <c r="BK62" i="1"/>
  <c r="BJ62" i="1"/>
  <c r="BI62" i="1"/>
  <c r="BH62" i="1" s="1"/>
  <c r="BL61" i="1"/>
  <c r="BK61" i="1"/>
  <c r="BJ61" i="1"/>
  <c r="BI61" i="1"/>
  <c r="BH61" i="1" s="1"/>
  <c r="BL60" i="1"/>
  <c r="BK60" i="1"/>
  <c r="BJ60" i="1"/>
  <c r="BI60" i="1"/>
  <c r="BH60" i="1" s="1"/>
  <c r="BL59" i="1"/>
  <c r="BK59" i="1"/>
  <c r="BJ59" i="1"/>
  <c r="BI59" i="1"/>
  <c r="BH59" i="1"/>
  <c r="BL58" i="1"/>
  <c r="BK58" i="1"/>
  <c r="BJ58" i="1"/>
  <c r="BI58" i="1"/>
  <c r="BH58" i="1" s="1"/>
  <c r="BL57" i="1"/>
  <c r="BK57" i="1"/>
  <c r="BJ57" i="1"/>
  <c r="BH57" i="1" s="1"/>
  <c r="BI57" i="1"/>
  <c r="BL56" i="1"/>
  <c r="BK56" i="1"/>
  <c r="BJ56" i="1"/>
  <c r="BI56" i="1"/>
  <c r="BH56" i="1" s="1"/>
  <c r="BL55" i="1"/>
  <c r="BL53" i="1" s="1"/>
  <c r="BK55" i="1"/>
  <c r="BJ55" i="1"/>
  <c r="BJ53" i="1" s="1"/>
  <c r="BI55" i="1"/>
  <c r="BH55" i="1"/>
  <c r="BL54" i="1"/>
  <c r="BK54" i="1"/>
  <c r="BJ54" i="1"/>
  <c r="BI54" i="1"/>
  <c r="BH54" i="1" s="1"/>
  <c r="AY72" i="1"/>
  <c r="AZ72" i="1"/>
  <c r="BA72" i="1"/>
  <c r="BB72" i="1"/>
  <c r="AX72" i="1" s="1"/>
  <c r="AY73" i="1"/>
  <c r="AX73" i="1" s="1"/>
  <c r="AZ73" i="1"/>
  <c r="BA73" i="1"/>
  <c r="BB73" i="1"/>
  <c r="AY74" i="1"/>
  <c r="AX74" i="1" s="1"/>
  <c r="AZ74" i="1"/>
  <c r="BA74" i="1"/>
  <c r="BB74" i="1"/>
  <c r="AY55" i="1"/>
  <c r="AZ55" i="1"/>
  <c r="BA55" i="1"/>
  <c r="BB55" i="1"/>
  <c r="AY56" i="1"/>
  <c r="AX56" i="1" s="1"/>
  <c r="AZ56" i="1"/>
  <c r="BA56" i="1"/>
  <c r="BB56" i="1"/>
  <c r="AY57" i="1"/>
  <c r="AX57" i="1" s="1"/>
  <c r="AZ57" i="1"/>
  <c r="BA57" i="1"/>
  <c r="BB57" i="1"/>
  <c r="AY58" i="1"/>
  <c r="AX58" i="1" s="1"/>
  <c r="AZ58" i="1"/>
  <c r="BA58" i="1"/>
  <c r="BB58" i="1"/>
  <c r="AY59" i="1"/>
  <c r="AZ59" i="1"/>
  <c r="BA59" i="1"/>
  <c r="BB59" i="1"/>
  <c r="AX59" i="1" s="1"/>
  <c r="AY60" i="1"/>
  <c r="AX60" i="1" s="1"/>
  <c r="AZ60" i="1"/>
  <c r="BA60" i="1"/>
  <c r="BB60" i="1"/>
  <c r="AY61" i="1"/>
  <c r="AZ61" i="1"/>
  <c r="BT61" i="1" s="1"/>
  <c r="BA61" i="1"/>
  <c r="BB61" i="1"/>
  <c r="BV61" i="1" s="1"/>
  <c r="AY62" i="1"/>
  <c r="AX62" i="1" s="1"/>
  <c r="AZ62" i="1"/>
  <c r="BA62" i="1"/>
  <c r="BB62" i="1"/>
  <c r="AY63" i="1"/>
  <c r="AZ63" i="1"/>
  <c r="BA63" i="1"/>
  <c r="BB63" i="1"/>
  <c r="AX63" i="1" s="1"/>
  <c r="AY64" i="1"/>
  <c r="AX64" i="1" s="1"/>
  <c r="AZ64" i="1"/>
  <c r="BA64" i="1"/>
  <c r="BB64" i="1"/>
  <c r="AY65" i="1"/>
  <c r="AX65" i="1" s="1"/>
  <c r="AZ65" i="1"/>
  <c r="BA65" i="1"/>
  <c r="BB65" i="1"/>
  <c r="AY66" i="1"/>
  <c r="AX66" i="1" s="1"/>
  <c r="AZ66" i="1"/>
  <c r="BA66" i="1"/>
  <c r="BB66" i="1"/>
  <c r="AY67" i="1"/>
  <c r="AZ67" i="1"/>
  <c r="BA67" i="1"/>
  <c r="BB67" i="1"/>
  <c r="AX67" i="1" s="1"/>
  <c r="AY68" i="1"/>
  <c r="AX68" i="1" s="1"/>
  <c r="AZ68" i="1"/>
  <c r="BA68" i="1"/>
  <c r="BB68" i="1"/>
  <c r="AY69" i="1"/>
  <c r="AX69" i="1" s="1"/>
  <c r="AZ69" i="1"/>
  <c r="BA69" i="1"/>
  <c r="BB69" i="1"/>
  <c r="AY70" i="1"/>
  <c r="AX70" i="1" s="1"/>
  <c r="AZ70" i="1"/>
  <c r="BA70" i="1"/>
  <c r="BB70" i="1"/>
  <c r="AY71" i="1"/>
  <c r="AZ71" i="1"/>
  <c r="BA71" i="1"/>
  <c r="BB71" i="1"/>
  <c r="AX71" i="1" s="1"/>
  <c r="AX54" i="1"/>
  <c r="BB54" i="1"/>
  <c r="BA54" i="1"/>
  <c r="AZ54" i="1"/>
  <c r="AY54" i="1"/>
  <c r="AZ50" i="1"/>
  <c r="BA50" i="1"/>
  <c r="BB50" i="1"/>
  <c r="AY50" i="1"/>
  <c r="AX50" i="1" s="1"/>
  <c r="AI61" i="1"/>
  <c r="AN55" i="1"/>
  <c r="AQ55" i="1"/>
  <c r="BU55" i="1" s="1"/>
  <c r="AQ56" i="1"/>
  <c r="BU56" i="1" s="1"/>
  <c r="AQ59" i="1"/>
  <c r="BU59" i="1" s="1"/>
  <c r="V53" i="1"/>
  <c r="V51" i="1" s="1"/>
  <c r="AH53" i="1"/>
  <c r="AJ53" i="1"/>
  <c r="AK53" i="1"/>
  <c r="AL53" i="1"/>
  <c r="AM53" i="1"/>
  <c r="AO53" i="1"/>
  <c r="AP53" i="1"/>
  <c r="AR53" i="1"/>
  <c r="AS53" i="1"/>
  <c r="AT53" i="1"/>
  <c r="AU53" i="1"/>
  <c r="AV53" i="1"/>
  <c r="AW53" i="1"/>
  <c r="BA53" i="1"/>
  <c r="BC53" i="1"/>
  <c r="BD53" i="1"/>
  <c r="BE53" i="1"/>
  <c r="BF53" i="1"/>
  <c r="BG53" i="1"/>
  <c r="BK53" i="1"/>
  <c r="BP53" i="1"/>
  <c r="BQ53" i="1"/>
  <c r="BW53" i="1"/>
  <c r="AI47" i="1"/>
  <c r="AJ47" i="1"/>
  <c r="AK47" i="1"/>
  <c r="AL47" i="1"/>
  <c r="AM47" i="1"/>
  <c r="AO47" i="1"/>
  <c r="AP47" i="1"/>
  <c r="AR47" i="1"/>
  <c r="AS47" i="1"/>
  <c r="AT47" i="1"/>
  <c r="AU47" i="1"/>
  <c r="AV47" i="1"/>
  <c r="AW47" i="1"/>
  <c r="BC47" i="1"/>
  <c r="BD47" i="1"/>
  <c r="BE47" i="1"/>
  <c r="BF47" i="1"/>
  <c r="BG47" i="1"/>
  <c r="BH47" i="1"/>
  <c r="BL47" i="1"/>
  <c r="BM47" i="1"/>
  <c r="BN47" i="1"/>
  <c r="BP47" i="1"/>
  <c r="BQ47" i="1"/>
  <c r="BT47" i="1"/>
  <c r="L47" i="1"/>
  <c r="K47" i="1"/>
  <c r="H47" i="1"/>
  <c r="H46" i="1" s="1"/>
  <c r="M63" i="1"/>
  <c r="M64" i="1"/>
  <c r="M65" i="1"/>
  <c r="M66" i="1"/>
  <c r="M67" i="1"/>
  <c r="M68" i="1"/>
  <c r="M69" i="1"/>
  <c r="M70" i="1"/>
  <c r="M71" i="1"/>
  <c r="M72" i="1"/>
  <c r="M73" i="1"/>
  <c r="M74" i="1"/>
  <c r="M62" i="1"/>
  <c r="BR73" i="1" l="1"/>
  <c r="BR72" i="1"/>
  <c r="BR70" i="1"/>
  <c r="BR66" i="1"/>
  <c r="BR63" i="1"/>
  <c r="BR71" i="1"/>
  <c r="BR69" i="1"/>
  <c r="BR68" i="1"/>
  <c r="BR67" i="1"/>
  <c r="BR65" i="1"/>
  <c r="BR64" i="1"/>
  <c r="BI53" i="1"/>
  <c r="BS61" i="1"/>
  <c r="AZ53" i="1"/>
  <c r="AX61" i="1"/>
  <c r="BV53" i="1"/>
  <c r="BS53" i="1"/>
  <c r="W46" i="1"/>
  <c r="BU58" i="1"/>
  <c r="BR58" i="1" s="1"/>
  <c r="AN58" i="1"/>
  <c r="AN59" i="1"/>
  <c r="BU61" i="1"/>
  <c r="AN61" i="1"/>
  <c r="BU57" i="1"/>
  <c r="BR57" i="1" s="1"/>
  <c r="AN57" i="1"/>
  <c r="BR61" i="1"/>
  <c r="AN60" i="1"/>
  <c r="AN56" i="1"/>
  <c r="BR59" i="1"/>
  <c r="BR55" i="1"/>
  <c r="BR60" i="1"/>
  <c r="AQ54" i="1"/>
  <c r="BT53" i="1"/>
  <c r="BR56" i="1"/>
  <c r="BH53" i="1"/>
  <c r="BB53" i="1"/>
  <c r="AX55" i="1"/>
  <c r="AX53" i="1" s="1"/>
  <c r="AY53" i="1"/>
  <c r="AQ53" i="1" l="1"/>
  <c r="AN54" i="1"/>
  <c r="AN53" i="1" s="1"/>
  <c r="BU54" i="1"/>
  <c r="BU53" i="1" l="1"/>
  <c r="BR54" i="1"/>
  <c r="BR53" i="1" s="1"/>
  <c r="C92" i="1" l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C86" i="1"/>
  <c r="B86" i="1"/>
  <c r="A86" i="1"/>
  <c r="C85" i="1"/>
  <c r="B85" i="1"/>
  <c r="A85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BQ74" i="1"/>
  <c r="BP74" i="1"/>
  <c r="BO74" i="1"/>
  <c r="BN74" i="1"/>
  <c r="BM74" i="1" s="1"/>
  <c r="BC74" i="1"/>
  <c r="U74" i="1"/>
  <c r="F74" i="1"/>
  <c r="C74" i="1"/>
  <c r="B74" i="1"/>
  <c r="BQ73" i="1"/>
  <c r="BP73" i="1"/>
  <c r="BO73" i="1"/>
  <c r="BN73" i="1"/>
  <c r="BM73" i="1" s="1"/>
  <c r="BC73" i="1"/>
  <c r="U73" i="1"/>
  <c r="F73" i="1"/>
  <c r="C73" i="1"/>
  <c r="B73" i="1"/>
  <c r="BQ72" i="1"/>
  <c r="BP72" i="1"/>
  <c r="BO72" i="1"/>
  <c r="BN72" i="1"/>
  <c r="BM72" i="1" s="1"/>
  <c r="BC72" i="1"/>
  <c r="U72" i="1"/>
  <c r="F72" i="1"/>
  <c r="C72" i="1"/>
  <c r="B72" i="1"/>
  <c r="BQ71" i="1"/>
  <c r="BP71" i="1"/>
  <c r="BO71" i="1"/>
  <c r="BN71" i="1"/>
  <c r="BM71" i="1"/>
  <c r="AS71" i="1"/>
  <c r="U71" i="1"/>
  <c r="F71" i="1"/>
  <c r="C71" i="1"/>
  <c r="B71" i="1"/>
  <c r="BQ70" i="1"/>
  <c r="BP70" i="1"/>
  <c r="BO70" i="1"/>
  <c r="BN70" i="1"/>
  <c r="AS70" i="1"/>
  <c r="U70" i="1"/>
  <c r="F70" i="1"/>
  <c r="C70" i="1"/>
  <c r="B70" i="1"/>
  <c r="BQ69" i="1"/>
  <c r="BP69" i="1"/>
  <c r="BO69" i="1"/>
  <c r="BN69" i="1"/>
  <c r="BM69" i="1"/>
  <c r="AS69" i="1"/>
  <c r="U69" i="1"/>
  <c r="F69" i="1"/>
  <c r="C69" i="1"/>
  <c r="B69" i="1"/>
  <c r="BQ68" i="1"/>
  <c r="BP68" i="1"/>
  <c r="BM68" i="1" s="1"/>
  <c r="BO68" i="1"/>
  <c r="BN68" i="1"/>
  <c r="AS68" i="1"/>
  <c r="U68" i="1"/>
  <c r="F68" i="1"/>
  <c r="C68" i="1"/>
  <c r="B68" i="1"/>
  <c r="BQ67" i="1"/>
  <c r="BP67" i="1"/>
  <c r="BO67" i="1"/>
  <c r="BM67" i="1" s="1"/>
  <c r="BN67" i="1"/>
  <c r="AS67" i="1"/>
  <c r="U67" i="1"/>
  <c r="F67" i="1"/>
  <c r="C67" i="1"/>
  <c r="B67" i="1"/>
  <c r="BQ66" i="1"/>
  <c r="BP66" i="1"/>
  <c r="BO66" i="1"/>
  <c r="BN66" i="1"/>
  <c r="BM66" i="1" s="1"/>
  <c r="AS66" i="1"/>
  <c r="AS51" i="1" s="1"/>
  <c r="AS46" i="1" s="1"/>
  <c r="AS20" i="1" s="1"/>
  <c r="AS18" i="1" s="1"/>
  <c r="U66" i="1"/>
  <c r="F66" i="1"/>
  <c r="C66" i="1"/>
  <c r="B66" i="1"/>
  <c r="BQ65" i="1"/>
  <c r="BP65" i="1"/>
  <c r="BO65" i="1"/>
  <c r="BM65" i="1" s="1"/>
  <c r="BN65" i="1"/>
  <c r="AS65" i="1"/>
  <c r="U65" i="1"/>
  <c r="F65" i="1"/>
  <c r="C65" i="1"/>
  <c r="B65" i="1"/>
  <c r="BQ64" i="1"/>
  <c r="BP64" i="1"/>
  <c r="BO64" i="1"/>
  <c r="BN64" i="1"/>
  <c r="AS64" i="1"/>
  <c r="U64" i="1"/>
  <c r="F64" i="1"/>
  <c r="C64" i="1"/>
  <c r="B64" i="1"/>
  <c r="BQ63" i="1"/>
  <c r="BP63" i="1"/>
  <c r="BO63" i="1"/>
  <c r="BN63" i="1"/>
  <c r="BM63" i="1"/>
  <c r="AS63" i="1"/>
  <c r="U63" i="1"/>
  <c r="F63" i="1"/>
  <c r="C63" i="1"/>
  <c r="B63" i="1"/>
  <c r="BQ62" i="1"/>
  <c r="BP62" i="1"/>
  <c r="BO62" i="1"/>
  <c r="BN62" i="1"/>
  <c r="AS62" i="1"/>
  <c r="U62" i="1"/>
  <c r="F62" i="1"/>
  <c r="C62" i="1"/>
  <c r="B62" i="1"/>
  <c r="C61" i="1"/>
  <c r="B61" i="1"/>
  <c r="BQ60" i="1"/>
  <c r="BP60" i="1"/>
  <c r="BO60" i="1"/>
  <c r="BN60" i="1"/>
  <c r="BN53" i="1" s="1"/>
  <c r="AI60" i="1"/>
  <c r="AI53" i="1" s="1"/>
  <c r="F60" i="1"/>
  <c r="C60" i="1"/>
  <c r="B60" i="1"/>
  <c r="A60" i="1"/>
  <c r="BQ59" i="1"/>
  <c r="BP59" i="1"/>
  <c r="BO59" i="1"/>
  <c r="BM59" i="1" s="1"/>
  <c r="BN59" i="1"/>
  <c r="AI59" i="1"/>
  <c r="F59" i="1"/>
  <c r="C59" i="1"/>
  <c r="B59" i="1"/>
  <c r="A59" i="1"/>
  <c r="BQ58" i="1"/>
  <c r="BP58" i="1"/>
  <c r="BO58" i="1"/>
  <c r="BN58" i="1"/>
  <c r="BM58" i="1"/>
  <c r="AI58" i="1"/>
  <c r="F58" i="1"/>
  <c r="C58" i="1"/>
  <c r="B58" i="1"/>
  <c r="A58" i="1"/>
  <c r="BQ57" i="1"/>
  <c r="BP57" i="1"/>
  <c r="BM57" i="1" s="1"/>
  <c r="BO57" i="1"/>
  <c r="BN57" i="1"/>
  <c r="AI57" i="1"/>
  <c r="F57" i="1"/>
  <c r="C57" i="1"/>
  <c r="B57" i="1"/>
  <c r="A57" i="1"/>
  <c r="BQ56" i="1"/>
  <c r="BP56" i="1"/>
  <c r="BP51" i="1" s="1"/>
  <c r="BO56" i="1"/>
  <c r="BM56" i="1" s="1"/>
  <c r="BN56" i="1"/>
  <c r="AI56" i="1"/>
  <c r="F56" i="1"/>
  <c r="C56" i="1"/>
  <c r="B56" i="1"/>
  <c r="A56" i="1"/>
  <c r="BQ55" i="1"/>
  <c r="BP55" i="1"/>
  <c r="BO55" i="1"/>
  <c r="BM55" i="1" s="1"/>
  <c r="BN55" i="1"/>
  <c r="AI55" i="1"/>
  <c r="F55" i="1"/>
  <c r="C55" i="1"/>
  <c r="B55" i="1"/>
  <c r="A55" i="1"/>
  <c r="BQ54" i="1"/>
  <c r="BP54" i="1"/>
  <c r="BO54" i="1"/>
  <c r="BN54" i="1"/>
  <c r="BM54" i="1"/>
  <c r="AI54" i="1"/>
  <c r="T53" i="1"/>
  <c r="T51" i="1" s="1"/>
  <c r="F54" i="1"/>
  <c r="C54" i="1"/>
  <c r="B54" i="1"/>
  <c r="A54" i="1"/>
  <c r="BV51" i="1"/>
  <c r="BU51" i="1"/>
  <c r="BT51" i="1"/>
  <c r="BT46" i="1" s="1"/>
  <c r="BT20" i="1" s="1"/>
  <c r="BT18" i="1" s="1"/>
  <c r="BQ51" i="1"/>
  <c r="BQ46" i="1" s="1"/>
  <c r="BQ20" i="1" s="1"/>
  <c r="BQ18" i="1" s="1"/>
  <c r="BL51" i="1"/>
  <c r="BH51" i="1"/>
  <c r="BE51" i="1"/>
  <c r="BE46" i="1" s="1"/>
  <c r="BE20" i="1" s="1"/>
  <c r="BE18" i="1" s="1"/>
  <c r="BD51" i="1"/>
  <c r="AZ51" i="1"/>
  <c r="AV51" i="1"/>
  <c r="AR51" i="1"/>
  <c r="AN51" i="1"/>
  <c r="AJ51" i="1"/>
  <c r="AJ46" i="1" s="1"/>
  <c r="L51" i="1"/>
  <c r="K51" i="1"/>
  <c r="K46" i="1" s="1"/>
  <c r="K20" i="1" s="1"/>
  <c r="K18" i="1" s="1"/>
  <c r="I53" i="1"/>
  <c r="H53" i="1"/>
  <c r="H51" i="1" s="1"/>
  <c r="C53" i="1"/>
  <c r="B53" i="1"/>
  <c r="A53" i="1"/>
  <c r="C52" i="1"/>
  <c r="B52" i="1"/>
  <c r="A52" i="1"/>
  <c r="BS51" i="1"/>
  <c r="BS46" i="1" s="1"/>
  <c r="BS20" i="1" s="1"/>
  <c r="BS18" i="1" s="1"/>
  <c r="BR51" i="1"/>
  <c r="BK51" i="1"/>
  <c r="BJ51" i="1"/>
  <c r="BJ46" i="1" s="1"/>
  <c r="BJ20" i="1" s="1"/>
  <c r="BJ18" i="1" s="1"/>
  <c r="BI51" i="1"/>
  <c r="BI46" i="1" s="1"/>
  <c r="BI20" i="1" s="1"/>
  <c r="BI18" i="1" s="1"/>
  <c r="BG51" i="1"/>
  <c r="BG46" i="1" s="1"/>
  <c r="BG20" i="1" s="1"/>
  <c r="BG18" i="1" s="1"/>
  <c r="BF51" i="1"/>
  <c r="BF46" i="1" s="1"/>
  <c r="BF20" i="1" s="1"/>
  <c r="BF18" i="1" s="1"/>
  <c r="BB51" i="1"/>
  <c r="BB46" i="1" s="1"/>
  <c r="BB20" i="1" s="1"/>
  <c r="BB18" i="1" s="1"/>
  <c r="BA51" i="1"/>
  <c r="AY51" i="1"/>
  <c r="AX51" i="1"/>
  <c r="AW51" i="1"/>
  <c r="AU51" i="1"/>
  <c r="AT51" i="1"/>
  <c r="AT46" i="1" s="1"/>
  <c r="AT20" i="1" s="1"/>
  <c r="AT18" i="1" s="1"/>
  <c r="AQ51" i="1"/>
  <c r="AP51" i="1"/>
  <c r="AP46" i="1" s="1"/>
  <c r="AP20" i="1" s="1"/>
  <c r="AP18" i="1" s="1"/>
  <c r="AO51" i="1"/>
  <c r="AO46" i="1" s="1"/>
  <c r="AO20" i="1" s="1"/>
  <c r="AO18" i="1" s="1"/>
  <c r="AM51" i="1"/>
  <c r="AL51" i="1"/>
  <c r="AL46" i="1" s="1"/>
  <c r="AK51" i="1"/>
  <c r="AK46" i="1" s="1"/>
  <c r="AK20" i="1" s="1"/>
  <c r="AK18" i="1" s="1"/>
  <c r="I51" i="1"/>
  <c r="G51" i="1"/>
  <c r="F51" i="1"/>
  <c r="E51" i="1"/>
  <c r="D51" i="1"/>
  <c r="C51" i="1"/>
  <c r="B51" i="1"/>
  <c r="A51" i="1"/>
  <c r="BQ50" i="1"/>
  <c r="BP50" i="1"/>
  <c r="BO50" i="1"/>
  <c r="BN50" i="1"/>
  <c r="BM50" i="1" s="1"/>
  <c r="BC50" i="1"/>
  <c r="AS50" i="1"/>
  <c r="AS49" i="1" s="1"/>
  <c r="AI50" i="1"/>
  <c r="T49" i="1"/>
  <c r="T47" i="1" s="1"/>
  <c r="F50" i="1"/>
  <c r="C50" i="1"/>
  <c r="B50" i="1"/>
  <c r="A50" i="1"/>
  <c r="BH46" i="1"/>
  <c r="BH20" i="1" s="1"/>
  <c r="BH18" i="1" s="1"/>
  <c r="BG49" i="1"/>
  <c r="BF49" i="1"/>
  <c r="BE49" i="1"/>
  <c r="BD49" i="1"/>
  <c r="BC49" i="1"/>
  <c r="BB49" i="1"/>
  <c r="BB47" i="1" s="1"/>
  <c r="BA49" i="1"/>
  <c r="BA47" i="1" s="1"/>
  <c r="AZ49" i="1"/>
  <c r="AY49" i="1"/>
  <c r="AY47" i="1" s="1"/>
  <c r="AX49" i="1"/>
  <c r="AX47" i="1" s="1"/>
  <c r="AX46" i="1" s="1"/>
  <c r="AX20" i="1" s="1"/>
  <c r="AX18" i="1" s="1"/>
  <c r="AW49" i="1"/>
  <c r="AV49" i="1"/>
  <c r="AU49" i="1"/>
  <c r="AT49" i="1"/>
  <c r="AR49" i="1"/>
  <c r="AP49" i="1"/>
  <c r="AO49" i="1"/>
  <c r="AM49" i="1"/>
  <c r="AM46" i="1" s="1"/>
  <c r="AM20" i="1" s="1"/>
  <c r="AM18" i="1" s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W20" i="1"/>
  <c r="W18" i="1" s="1"/>
  <c r="V49" i="1"/>
  <c r="V47" i="1" s="1"/>
  <c r="V46" i="1" s="1"/>
  <c r="S49" i="1"/>
  <c r="R49" i="1"/>
  <c r="Q49" i="1"/>
  <c r="P49" i="1"/>
  <c r="O49" i="1"/>
  <c r="N49" i="1"/>
  <c r="M49" i="1"/>
  <c r="I49" i="1"/>
  <c r="I47" i="1" s="1"/>
  <c r="I20" i="1" s="1"/>
  <c r="I18" i="1" s="1"/>
  <c r="H49" i="1"/>
  <c r="H20" i="1" s="1"/>
  <c r="H18" i="1" s="1"/>
  <c r="G49" i="1"/>
  <c r="C49" i="1"/>
  <c r="B49" i="1"/>
  <c r="A49" i="1"/>
  <c r="C48" i="1"/>
  <c r="B48" i="1"/>
  <c r="A48" i="1"/>
  <c r="BK46" i="1"/>
  <c r="BK20" i="1" s="1"/>
  <c r="BK18" i="1" s="1"/>
  <c r="AW46" i="1"/>
  <c r="AW20" i="1" s="1"/>
  <c r="AW18" i="1" s="1"/>
  <c r="AU46" i="1"/>
  <c r="AU20" i="1" s="1"/>
  <c r="AU18" i="1" s="1"/>
  <c r="AL20" i="1"/>
  <c r="AL18" i="1" s="1"/>
  <c r="C47" i="1"/>
  <c r="B47" i="1"/>
  <c r="A47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X53" i="1" l="1"/>
  <c r="X51" i="1" s="1"/>
  <c r="U53" i="1"/>
  <c r="U51" i="1" s="1"/>
  <c r="BD46" i="1"/>
  <c r="BD20" i="1" s="1"/>
  <c r="BD18" i="1" s="1"/>
  <c r="AV46" i="1"/>
  <c r="AV20" i="1" s="1"/>
  <c r="AV18" i="1" s="1"/>
  <c r="BL46" i="1"/>
  <c r="BL20" i="1" s="1"/>
  <c r="BL18" i="1" s="1"/>
  <c r="BA46" i="1"/>
  <c r="BA20" i="1" s="1"/>
  <c r="BA18" i="1" s="1"/>
  <c r="AZ47" i="1"/>
  <c r="AZ46" i="1" s="1"/>
  <c r="AZ20" i="1" s="1"/>
  <c r="AZ18" i="1" s="1"/>
  <c r="AY46" i="1"/>
  <c r="AY20" i="1" s="1"/>
  <c r="AY18" i="1" s="1"/>
  <c r="AR46" i="1"/>
  <c r="AR20" i="1" s="1"/>
  <c r="AR18" i="1" s="1"/>
  <c r="BN51" i="1"/>
  <c r="BM60" i="1"/>
  <c r="BM53" i="1" s="1"/>
  <c r="BO53" i="1"/>
  <c r="BO51" i="1" s="1"/>
  <c r="BO46" i="1" s="1"/>
  <c r="BO20" i="1" s="1"/>
  <c r="BO18" i="1" s="1"/>
  <c r="AJ20" i="1"/>
  <c r="AJ18" i="1" s="1"/>
  <c r="L46" i="1"/>
  <c r="L20" i="1" s="1"/>
  <c r="L18" i="1" s="1"/>
  <c r="BV46" i="1"/>
  <c r="BV20" i="1" s="1"/>
  <c r="BV18" i="1" s="1"/>
  <c r="T46" i="1"/>
  <c r="T20" i="1" s="1"/>
  <c r="T18" i="1" s="1"/>
  <c r="BP46" i="1"/>
  <c r="BP20" i="1" s="1"/>
  <c r="BP18" i="1" s="1"/>
  <c r="V20" i="1"/>
  <c r="V18" i="1" s="1"/>
  <c r="AI51" i="1"/>
  <c r="BM62" i="1"/>
  <c r="BM64" i="1"/>
  <c r="BM70" i="1"/>
  <c r="BC51" i="1"/>
  <c r="BC46" i="1" s="1"/>
  <c r="BC20" i="1" s="1"/>
  <c r="BC18" i="1" s="1"/>
  <c r="BN46" i="1" l="1"/>
  <c r="BN20" i="1" s="1"/>
  <c r="BN18" i="1" s="1"/>
  <c r="BM51" i="1"/>
  <c r="BM46" i="1" s="1"/>
  <c r="BM20" i="1" s="1"/>
  <c r="BM18" i="1" s="1"/>
  <c r="AI46" i="1"/>
  <c r="AI20" i="1" s="1"/>
  <c r="AI18" i="1" s="1"/>
  <c r="BU50" i="1" l="1"/>
  <c r="BR50" i="1" s="1"/>
  <c r="BR49" i="1" s="1"/>
  <c r="BR47" i="1" s="1"/>
  <c r="BR46" i="1" s="1"/>
  <c r="BR20" i="1" s="1"/>
  <c r="BR18" i="1" s="1"/>
  <c r="X49" i="1"/>
  <c r="X47" i="1"/>
  <c r="X46" i="1" s="1"/>
  <c r="X20" i="1" s="1"/>
  <c r="X18" i="1" s="1"/>
  <c r="U50" i="1"/>
  <c r="U49" i="1" s="1"/>
  <c r="U47" i="1" s="1"/>
  <c r="U46" i="1" s="1"/>
  <c r="U20" i="1" s="1"/>
  <c r="U18" i="1" s="1"/>
  <c r="AQ50" i="1"/>
  <c r="AQ49" i="1" s="1"/>
  <c r="AQ47" i="1" s="1"/>
  <c r="AQ46" i="1" s="1"/>
  <c r="AQ20" i="1" s="1"/>
  <c r="AQ18" i="1" s="1"/>
  <c r="AN50" i="1"/>
  <c r="AN49" i="1"/>
  <c r="AN47" i="1" s="1"/>
  <c r="AN46" i="1" s="1"/>
  <c r="AN20" i="1" s="1"/>
  <c r="AN18" i="1" s="1"/>
  <c r="BU49" i="1" l="1"/>
  <c r="BU47" i="1" s="1"/>
  <c r="BU46" i="1" s="1"/>
  <c r="BU20" i="1" s="1"/>
  <c r="BU18" i="1" s="1"/>
</calcChain>
</file>

<file path=xl/comments1.xml><?xml version="1.0" encoding="utf-8"?>
<comments xmlns="http://schemas.openxmlformats.org/spreadsheetml/2006/main">
  <authors>
    <author>Дергач Виктория Владимировна</author>
  </authors>
  <commentList>
    <comment ref="D50" authorId="0" shapeId="0">
      <text>
        <r>
          <rPr>
            <b/>
            <sz val="12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2"/>
            <color indexed="81"/>
            <rFont val="Tahoma"/>
            <family val="2"/>
            <charset val="204"/>
          </rPr>
          <t xml:space="preserve">
"З" - объекты основных средств и (или) нематериальных активов, предусмотренные инвестиционным проектом, приняты сетевой организацией к бухгалтерскому учету</t>
        </r>
      </text>
    </comment>
  </commentList>
</comments>
</file>

<file path=xl/sharedStrings.xml><?xml version="1.0" encoding="utf-8"?>
<sst xmlns="http://schemas.openxmlformats.org/spreadsheetml/2006/main" count="4076" uniqueCount="104">
  <si>
    <t>Приложение № 2</t>
  </si>
  <si>
    <t>Форма 2. План финансирования капитальных вложений по инвестиционным проектам</t>
  </si>
  <si>
    <t>Инвестиционная программа</t>
  </si>
  <si>
    <t>Общества с ограниченной ответственностью "Красноярский жилищно-коммунальный комплекс"</t>
  </si>
  <si>
    <t xml:space="preserve">                                                        </t>
  </si>
  <si>
    <t xml:space="preserve"> полное наименование субъекта электроэнергетики</t>
  </si>
  <si>
    <t>Утвержденные плановые значения показателей приведены в соответствии с</t>
  </si>
  <si>
    <t>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</si>
  <si>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</si>
  <si>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</si>
  <si>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Идентификатор инвестицион-ного проекта</t>
  </si>
  <si>
    <t>Текущая стадия реализации инвестиционного проекта</t>
  </si>
  <si>
    <t>Год начала  реализации инвестиционного проекта</t>
  </si>
  <si>
    <t>Год окончания реализации инвестицион-ного проекта</t>
  </si>
  <si>
    <t>Полная сметная стоимость инвестиционного проекта в соответствии с утвержденной проектной документацией</t>
  </si>
  <si>
    <t>Размер платы за технологическое присоединение (подключение), млн рублей</t>
  </si>
  <si>
    <t xml:space="preserve">Фактический объем финансирования на 01.01.2017 года, млн рублей 
(с НДС) </t>
  </si>
  <si>
    <t>Оценка полной стоимости инвестиционного проекта в соответствии с укрупненными нормативами цены типовых технологических решений капитального строительства объектов электроэнергетики</t>
  </si>
  <si>
    <t xml:space="preserve">Оценка полной стоимости инвестиционного проекта в прогнозных ценах соответствующих лет, млн рублей (с НДС) </t>
  </si>
  <si>
    <t xml:space="preserve">Остаток финансирования капитальных вложений в прогнозных ценах соответствующих лет,  млн рублей 
(с НДС) </t>
  </si>
  <si>
    <t>Финансирование капитальных вложений 
2017 года в прогнозных ценах, млн рублей (с НДС)</t>
  </si>
  <si>
    <t>Финансирование капитальных вложений в прогнозных ценах соответствующих лет, млн рублей (с НДС)</t>
  </si>
  <si>
    <t>Краткое обоснование  корректировки утвержденного плана</t>
  </si>
  <si>
    <t>План</t>
  </si>
  <si>
    <t>Предложение по корректировке утвержденного плана</t>
  </si>
  <si>
    <t>План года 2018</t>
  </si>
  <si>
    <t>Предложение по корректировке утвержденного плана года 2018</t>
  </si>
  <si>
    <t>План года 2019</t>
  </si>
  <si>
    <t>Предложение по корректировке утвержденного плана года 2019</t>
  </si>
  <si>
    <t>План года 2020</t>
  </si>
  <si>
    <t>Предложение по корректировке утвержденного плана года 2020</t>
  </si>
  <si>
    <t>Итого за период реализации инвестиционной программы
(план)</t>
  </si>
  <si>
    <t>Итого за период реализации инвестиционной программы
(с учетом предложений по корректировке утвержденного плана)</t>
  </si>
  <si>
    <t>в базисном уровне цен, млн рублей 
(с НДС)</t>
  </si>
  <si>
    <t>в ценах, сложившихся ко времени составления сметной документации, млн рублей (с НДС)</t>
  </si>
  <si>
    <t>месяц и год составления сметной документации</t>
  </si>
  <si>
    <t xml:space="preserve">в текущих ценах, млн рублей (с НДС) </t>
  </si>
  <si>
    <t xml:space="preserve">в прогнозных ценах соответствующих лет, млн рублей 
(с НДС) </t>
  </si>
  <si>
    <t>План 
на 01.01.2017 года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</si>
  <si>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</si>
  <si>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</si>
  <si>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 и муниципальных образований</t>
  </si>
  <si>
    <t>средств, полученных от оказания услуг, реализации товаров по регулируемым государством ценам (тарифам)</t>
  </si>
  <si>
    <t>иных источников финансирования</t>
  </si>
  <si>
    <t>16.1</t>
  </si>
  <si>
    <t>16.2</t>
  </si>
  <si>
    <t>16.3</t>
  </si>
  <si>
    <t>16.4</t>
  </si>
  <si>
    <t>32.1</t>
  </si>
  <si>
    <t>32.2</t>
  </si>
  <si>
    <t>32.3</t>
  </si>
  <si>
    <t>32.4</t>
  </si>
  <si>
    <t>32.5</t>
  </si>
  <si>
    <t>32.6</t>
  </si>
  <si>
    <t>32.7</t>
  </si>
  <si>
    <t>32.8</t>
  </si>
  <si>
    <t>32.9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</si>
  <si>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</si>
  <si>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</si>
  <si>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</si>
  <si>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</si>
  <si>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</si>
  <si>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</si>
  <si>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</si>
  <si>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</si>
  <si>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</si>
  <si>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</si>
  <si>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32.20</t>
  </si>
  <si>
    <t>32.21</t>
  </si>
  <si>
    <t>32.22</t>
  </si>
  <si>
    <t>32.23</t>
  </si>
  <si>
    <t>32.24</t>
  </si>
  <si>
    <t>32.25</t>
  </si>
  <si>
    <t>32.26</t>
  </si>
  <si>
    <t>32.27</t>
  </si>
  <si>
    <t>32.28</t>
  </si>
  <si>
    <t>32.29</t>
  </si>
  <si>
    <t>32.30</t>
  </si>
  <si>
    <t>нд</t>
  </si>
  <si>
    <t>З</t>
  </si>
  <si>
    <t>10.2016</t>
  </si>
  <si>
    <t>04.2016</t>
  </si>
  <si>
    <t>11.2016</t>
  </si>
  <si>
    <t>1.2.2.2.</t>
  </si>
  <si>
    <t>02.2018</t>
  </si>
  <si>
    <t>Предложение по корректировке утвержденного плана на 01.01.2018 года</t>
  </si>
  <si>
    <t>Год раскрытия информации: 2018 год</t>
  </si>
  <si>
    <t>План 
на 01.01.2018 года</t>
  </si>
  <si>
    <t>Утвержденный план</t>
  </si>
  <si>
    <t xml:space="preserve">Утвержденный план </t>
  </si>
  <si>
    <t>Приведение сметной стоимости к ценам 2018 года</t>
  </si>
  <si>
    <t>Разработка проектной документации включена в состав мероприятия по модернизации электрических сетей от ТП-1А (134-8-2)</t>
  </si>
  <si>
    <t>Обращение ДГХ администрации города Красноярска в адрес ООО "КрасКом" о включении мероприятий по повышению надежности электроснабжения   потребителей микрорайона "Вторичные ресурсы" в инвестиционную программу. Жалобы на низкое напряжение в электрической сети жителей микрорайона.</t>
  </si>
  <si>
    <t>Приказом Министерства промышленности, энергетики и торговли Красноярского края от 27.10.2017 № 08-111</t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</si>
  <si>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Вместо слов «Факт (Предложение по корректировке утвержденного плана)» указывается слово «Факт», если год, в отношении которого заполняется столбец, будет завершен по состоянию на плановую дату раскрытия сетевой организацией информации об инвестиционной программе (о проекте инвестиционной программы и (или) проекте изменений, вносимых в инвестиционную программу) и обосновывающих ее материалах, либо в противном случае – слова «Предложение по корректировке утвержденного плана».</t>
    </r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</si>
  <si>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Вместо слов «План (Утвержденный план)» указывается слово «План», если на год, в отношении которого заполняется столбец, отсутствует утвержденная инвестиционная программа сетевой организации, либо в противном случае – слова «Утвержденный план».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</si>
  <si>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N», «год (N-1)», «год (N+1)»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инвестиционной программы (проекта инвестиционной программы и (или) изменений, вносимых в утвержденную инвестиционную программу) плюс или минус количество лет, равных числу указанному в словосочетании соответственно после знака «+» или «-».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</si>
  <si>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«год X» заменяется указанием года (четыре цифры и слово «год» в соответствующем падеже), который определяется как год, в котором сетевой организацией раскрывается информация об инвестиционной программе (о проекте инвестиционной программе и (или) изменений, вносимых в инвестиционную программу).</t>
    </r>
  </si>
  <si>
    <t>к приказу Министерства промышленности, энергетики и жилищно-коммунального хозяйства Красноярского края</t>
  </si>
  <si>
    <t>от "_______"____________2018 г</t>
  </si>
  <si>
    <t>Мероприятие выполнено в 2017 году за счет других источников финансирования</t>
  </si>
  <si>
    <t>2019</t>
  </si>
  <si>
    <t>2020</t>
  </si>
  <si>
    <t xml:space="preserve">Подписано с использованием электронной цифровой подписи от 13.09.2017 серийный номер 00 af 63 e0 7a c4 0c c8 80 e7 11 56 98 8c c5 36 a2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</si>
</sst>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#,##0_ ;\-#,##0\ "/>
    <numFmt numFmtId="167" formatCode="_-* #,##0.00\ _р_._-;\-* #,##0.00\ _р_._-;_-* &quot;-&quot;??\ _р_._-;_-@_-"/>
  </numFmts>
  <fonts count="33" x14ac:knownFonts="1"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17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3">
    <xf numFmtId="0" fontId="0" fillId="0" borderId="0"/>
    <xf numFmtId="0" fontId="3" fillId="0" borderId="0"/>
    <xf numFmtId="0" fontId="2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0" borderId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4" borderId="0" applyNumberFormat="0" applyBorder="0" applyAlignment="0" applyProtection="0"/>
    <xf numFmtId="0" fontId="13" fillId="12" borderId="14" applyNumberFormat="0" applyAlignment="0" applyProtection="0"/>
    <xf numFmtId="0" fontId="14" fillId="25" borderId="15" applyNumberFormat="0" applyAlignment="0" applyProtection="0"/>
    <xf numFmtId="0" fontId="15" fillId="25" borderId="14" applyNumberFormat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8" fillId="0" borderId="1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9" applyNumberFormat="0" applyFill="0" applyAlignment="0" applyProtection="0"/>
    <xf numFmtId="0" fontId="20" fillId="26" borderId="20" applyNumberFormat="0" applyAlignment="0" applyProtection="0"/>
    <xf numFmtId="0" fontId="21" fillId="0" borderId="0" applyNumberFormat="0" applyFill="0" applyBorder="0" applyAlignment="0" applyProtection="0"/>
    <xf numFmtId="0" fontId="22" fillId="27" borderId="0" applyNumberFormat="0" applyBorder="0" applyAlignment="0" applyProtection="0"/>
    <xf numFmtId="0" fontId="23" fillId="0" borderId="0"/>
    <xf numFmtId="0" fontId="24" fillId="0" borderId="0"/>
    <xf numFmtId="0" fontId="24" fillId="0" borderId="0"/>
    <xf numFmtId="0" fontId="2" fillId="0" borderId="0"/>
    <xf numFmtId="0" fontId="23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3" applyBorder="0" applyAlignment="0">
      <alignment horizontal="center" wrapText="1"/>
    </xf>
    <xf numFmtId="0" fontId="26" fillId="8" borderId="0" applyNumberFormat="0" applyBorder="0" applyAlignment="0" applyProtection="0"/>
    <xf numFmtId="0" fontId="27" fillId="0" borderId="0" applyNumberFormat="0" applyFill="0" applyBorder="0" applyAlignment="0" applyProtection="0"/>
    <xf numFmtId="0" fontId="10" fillId="28" borderId="21" applyNumberFormat="0" applyFont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22" applyNumberFormat="0" applyFill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31" fillId="0" borderId="0">
      <alignment horizont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1" fillId="0" borderId="0">
      <alignment horizontal="left" vertical="top"/>
    </xf>
    <xf numFmtId="0" fontId="32" fillId="9" borderId="0" applyNumberFormat="0" applyBorder="0" applyAlignment="0" applyProtection="0"/>
  </cellStyleXfs>
  <cellXfs count="156">
    <xf numFmtId="0" fontId="0" fillId="0" borderId="0" xfId="0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165" fontId="5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2" applyFont="1" applyAlignment="1">
      <alignment horizontal="right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/>
    <xf numFmtId="2" fontId="6" fillId="2" borderId="3" xfId="1" applyNumberFormat="1" applyFont="1" applyFill="1" applyBorder="1" applyAlignment="1">
      <alignment horizontal="center" vertical="center"/>
    </xf>
    <xf numFmtId="2" fontId="6" fillId="2" borderId="3" xfId="1" applyNumberFormat="1" applyFont="1" applyFill="1" applyBorder="1" applyAlignment="1">
      <alignment horizontal="left" vertical="center" wrapText="1"/>
    </xf>
    <xf numFmtId="2" fontId="6" fillId="2" borderId="3" xfId="0" applyNumberFormat="1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0" fontId="6" fillId="2" borderId="0" xfId="0" applyFont="1" applyFill="1"/>
    <xf numFmtId="2" fontId="6" fillId="4" borderId="3" xfId="1" applyNumberFormat="1" applyFont="1" applyFill="1" applyBorder="1" applyAlignment="1">
      <alignment horizontal="center" vertical="center"/>
    </xf>
    <xf numFmtId="2" fontId="6" fillId="4" borderId="3" xfId="1" applyNumberFormat="1" applyFont="1" applyFill="1" applyBorder="1" applyAlignment="1">
      <alignment horizontal="left" vertical="center" wrapText="1"/>
    </xf>
    <xf numFmtId="2" fontId="6" fillId="4" borderId="3" xfId="0" applyNumberFormat="1" applyFont="1" applyFill="1" applyBorder="1" applyAlignment="1">
      <alignment horizontal="center"/>
    </xf>
    <xf numFmtId="165" fontId="6" fillId="4" borderId="3" xfId="0" applyNumberFormat="1" applyFont="1" applyFill="1" applyBorder="1" applyAlignment="1">
      <alignment horizontal="center"/>
    </xf>
    <xf numFmtId="0" fontId="6" fillId="4" borderId="0" xfId="0" applyFont="1" applyFill="1"/>
    <xf numFmtId="2" fontId="6" fillId="5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2" fontId="6" fillId="0" borderId="3" xfId="0" applyNumberFormat="1" applyFont="1" applyFill="1" applyBorder="1" applyAlignment="1">
      <alignment horizontal="center"/>
    </xf>
    <xf numFmtId="2" fontId="6" fillId="6" borderId="3" xfId="1" applyNumberFormat="1" applyFont="1" applyFill="1" applyBorder="1" applyAlignment="1">
      <alignment horizontal="center" vertical="center"/>
    </xf>
    <xf numFmtId="2" fontId="6" fillId="6" borderId="3" xfId="1" applyNumberFormat="1" applyFont="1" applyFill="1" applyBorder="1" applyAlignment="1">
      <alignment horizontal="left" vertical="center" wrapText="1"/>
    </xf>
    <xf numFmtId="2" fontId="6" fillId="6" borderId="3" xfId="0" applyNumberFormat="1" applyFont="1" applyFill="1" applyBorder="1" applyAlignment="1">
      <alignment horizontal="center"/>
    </xf>
    <xf numFmtId="165" fontId="6" fillId="6" borderId="3" xfId="0" applyNumberFormat="1" applyFont="1" applyFill="1" applyBorder="1" applyAlignment="1">
      <alignment horizontal="center"/>
    </xf>
    <xf numFmtId="0" fontId="6" fillId="6" borderId="0" xfId="0" applyFont="1" applyFill="1"/>
    <xf numFmtId="49" fontId="0" fillId="0" borderId="3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 textRotation="90" wrapText="1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0" xfId="1" applyFont="1" applyAlignment="1">
      <alignment vertical="top"/>
    </xf>
    <xf numFmtId="0" fontId="0" fillId="0" borderId="0" xfId="0" applyFont="1" applyFill="1" applyAlignment="1"/>
    <xf numFmtId="0" fontId="0" fillId="0" borderId="0" xfId="0" applyFont="1"/>
    <xf numFmtId="2" fontId="0" fillId="0" borderId="3" xfId="0" applyNumberFormat="1" applyFont="1" applyFill="1" applyBorder="1" applyAlignment="1">
      <alignment horizontal="center"/>
    </xf>
    <xf numFmtId="165" fontId="0" fillId="3" borderId="3" xfId="0" applyNumberFormat="1" applyFont="1" applyFill="1" applyBorder="1" applyAlignment="1">
      <alignment horizontal="center"/>
    </xf>
    <xf numFmtId="2" fontId="0" fillId="3" borderId="3" xfId="0" applyNumberFormat="1" applyFont="1" applyFill="1" applyBorder="1" applyAlignment="1">
      <alignment horizontal="center"/>
    </xf>
    <xf numFmtId="165" fontId="0" fillId="5" borderId="3" xfId="0" applyNumberFormat="1" applyFont="1" applyFill="1" applyBorder="1" applyAlignment="1">
      <alignment horizontal="center"/>
    </xf>
    <xf numFmtId="165" fontId="0" fillId="0" borderId="3" xfId="0" applyNumberFormat="1" applyFont="1" applyFill="1" applyBorder="1" applyAlignment="1">
      <alignment horizontal="center"/>
    </xf>
    <xf numFmtId="2" fontId="0" fillId="0" borderId="2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Border="1"/>
    <xf numFmtId="0" fontId="0" fillId="0" borderId="0" xfId="0" applyFont="1" applyFill="1" applyBorder="1"/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/>
    <xf numFmtId="0" fontId="0" fillId="0" borderId="3" xfId="0" applyFont="1" applyFill="1" applyBorder="1" applyAlignment="1">
      <alignment horizontal="center" wrapText="1"/>
    </xf>
    <xf numFmtId="165" fontId="6" fillId="2" borderId="3" xfId="0" applyNumberFormat="1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165" fontId="0" fillId="0" borderId="0" xfId="0" applyNumberFormat="1" applyFont="1" applyFill="1" applyAlignment="1">
      <alignment horizontal="center"/>
    </xf>
    <xf numFmtId="2" fontId="0" fillId="0" borderId="0" xfId="0" applyNumberFormat="1" applyFont="1" applyFill="1" applyBorder="1" applyAlignment="1">
      <alignment wrapText="1"/>
    </xf>
    <xf numFmtId="0" fontId="0" fillId="0" borderId="0" xfId="0" applyFont="1" applyFill="1" applyAlignment="1">
      <alignment horizontal="center"/>
    </xf>
    <xf numFmtId="165" fontId="0" fillId="0" borderId="0" xfId="0" applyNumberFormat="1" applyFont="1" applyFill="1"/>
    <xf numFmtId="0" fontId="0" fillId="0" borderId="0" xfId="1" applyFont="1" applyFill="1"/>
    <xf numFmtId="0" fontId="0" fillId="0" borderId="0" xfId="1" applyFont="1" applyAlignment="1">
      <alignment horizontal="center" vertical="top"/>
    </xf>
    <xf numFmtId="165" fontId="0" fillId="0" borderId="0" xfId="1" applyNumberFormat="1" applyFont="1" applyAlignment="1">
      <alignment vertical="top"/>
    </xf>
    <xf numFmtId="165" fontId="0" fillId="0" borderId="0" xfId="1" applyNumberFormat="1" applyFont="1" applyAlignment="1">
      <alignment horizontal="center" vertical="top"/>
    </xf>
    <xf numFmtId="165" fontId="0" fillId="0" borderId="0" xfId="0" applyNumberFormat="1" applyFont="1" applyFill="1" applyAlignment="1"/>
    <xf numFmtId="0" fontId="0" fillId="0" borderId="0" xfId="0" applyFont="1" applyAlignment="1">
      <alignment horizontal="center"/>
    </xf>
    <xf numFmtId="165" fontId="0" fillId="0" borderId="0" xfId="0" applyNumberFormat="1" applyFont="1"/>
    <xf numFmtId="165" fontId="0" fillId="0" borderId="0" xfId="0" applyNumberFormat="1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13" xfId="0" applyFont="1" applyFill="1" applyBorder="1" applyAlignment="1">
      <alignment vertical="center" textRotation="90" wrapText="1"/>
    </xf>
    <xf numFmtId="165" fontId="0" fillId="0" borderId="3" xfId="0" applyNumberFormat="1" applyFont="1" applyFill="1" applyBorder="1" applyAlignment="1">
      <alignment horizontal="center" vertical="center" textRotation="90" wrapText="1"/>
    </xf>
    <xf numFmtId="1" fontId="0" fillId="0" borderId="3" xfId="0" applyNumberFormat="1" applyFont="1" applyFill="1" applyBorder="1" applyAlignment="1">
      <alignment horizontal="center" vertical="center" wrapText="1"/>
    </xf>
    <xf numFmtId="2" fontId="0" fillId="0" borderId="3" xfId="1" applyNumberFormat="1" applyFont="1" applyBorder="1" applyAlignment="1">
      <alignment horizontal="center" vertical="center"/>
    </xf>
    <xf numFmtId="2" fontId="0" fillId="0" borderId="3" xfId="1" applyNumberFormat="1" applyFont="1" applyBorder="1" applyAlignment="1">
      <alignment horizontal="left" vertical="center" wrapText="1"/>
    </xf>
    <xf numFmtId="2" fontId="0" fillId="3" borderId="3" xfId="1" applyNumberFormat="1" applyFont="1" applyFill="1" applyBorder="1" applyAlignment="1">
      <alignment horizontal="center" vertical="center"/>
    </xf>
    <xf numFmtId="2" fontId="0" fillId="3" borderId="3" xfId="1" applyNumberFormat="1" applyFont="1" applyFill="1" applyBorder="1" applyAlignment="1">
      <alignment horizontal="left" vertical="center" wrapText="1"/>
    </xf>
    <xf numFmtId="0" fontId="0" fillId="3" borderId="0" xfId="0" applyFont="1" applyFill="1"/>
    <xf numFmtId="2" fontId="0" fillId="5" borderId="3" xfId="1" applyNumberFormat="1" applyFont="1" applyFill="1" applyBorder="1" applyAlignment="1">
      <alignment horizontal="center" vertical="center"/>
    </xf>
    <xf numFmtId="2" fontId="0" fillId="5" borderId="3" xfId="1" applyNumberFormat="1" applyFont="1" applyFill="1" applyBorder="1" applyAlignment="1">
      <alignment horizontal="left" vertical="center" wrapText="1"/>
    </xf>
    <xf numFmtId="0" fontId="0" fillId="5" borderId="0" xfId="0" applyFont="1" applyFill="1"/>
    <xf numFmtId="2" fontId="0" fillId="0" borderId="3" xfId="1" applyNumberFormat="1" applyFont="1" applyFill="1" applyBorder="1" applyAlignment="1">
      <alignment horizontal="center" vertical="center"/>
    </xf>
    <xf numFmtId="2" fontId="0" fillId="0" borderId="3" xfId="1" applyNumberFormat="1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/>
    </xf>
    <xf numFmtId="2" fontId="0" fillId="0" borderId="4" xfId="1" applyNumberFormat="1" applyFont="1" applyBorder="1" applyAlignment="1">
      <alignment horizontal="center" vertical="center"/>
    </xf>
    <xf numFmtId="2" fontId="0" fillId="0" borderId="4" xfId="1" applyNumberFormat="1" applyFont="1" applyBorder="1" applyAlignment="1">
      <alignment horizontal="left" vertical="center" wrapText="1"/>
    </xf>
    <xf numFmtId="2" fontId="0" fillId="0" borderId="2" xfId="1" applyNumberFormat="1" applyFont="1" applyBorder="1" applyAlignment="1">
      <alignment horizontal="center" vertical="center"/>
    </xf>
    <xf numFmtId="2" fontId="0" fillId="0" borderId="2" xfId="1" applyNumberFormat="1" applyFont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/>
    </xf>
    <xf numFmtId="165" fontId="0" fillId="0" borderId="2" xfId="0" applyNumberFormat="1" applyFont="1" applyFill="1" applyBorder="1"/>
    <xf numFmtId="165" fontId="0" fillId="0" borderId="2" xfId="0" applyNumberFormat="1" applyFont="1" applyFill="1" applyBorder="1" applyAlignment="1">
      <alignment horizontal="center"/>
    </xf>
    <xf numFmtId="0" fontId="0" fillId="0" borderId="2" xfId="0" applyFont="1" applyBorder="1"/>
    <xf numFmtId="2" fontId="0" fillId="0" borderId="0" xfId="1" applyNumberFormat="1" applyFont="1" applyBorder="1" applyAlignment="1">
      <alignment horizontal="center" vertical="center"/>
    </xf>
    <xf numFmtId="2" fontId="0" fillId="0" borderId="0" xfId="1" applyNumberFormat="1" applyFont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horizontal="center"/>
    </xf>
    <xf numFmtId="165" fontId="0" fillId="0" borderId="0" xfId="0" applyNumberFormat="1" applyFont="1" applyFill="1" applyBorder="1"/>
    <xf numFmtId="165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165" fontId="0" fillId="0" borderId="0" xfId="0" applyNumberFormat="1" applyFont="1" applyBorder="1"/>
    <xf numFmtId="165" fontId="0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 wrapText="1"/>
    </xf>
    <xf numFmtId="2" fontId="0" fillId="0" borderId="4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165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165" fontId="0" fillId="0" borderId="3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/>
    </xf>
    <xf numFmtId="2" fontId="0" fillId="0" borderId="3" xfId="0" applyNumberFormat="1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1" fontId="6" fillId="0" borderId="3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textRotation="90" wrapText="1"/>
    </xf>
    <xf numFmtId="0" fontId="0" fillId="0" borderId="12" xfId="0" applyFont="1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textRotation="90" wrapText="1"/>
    </xf>
    <xf numFmtId="0" fontId="0" fillId="0" borderId="0" xfId="1" applyFont="1" applyFill="1" applyAlignment="1">
      <alignment horizontal="left"/>
    </xf>
    <xf numFmtId="0" fontId="0" fillId="0" borderId="0" xfId="1" applyFont="1" applyFill="1" applyAlignment="1">
      <alignment horizontal="left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top"/>
    </xf>
    <xf numFmtId="0" fontId="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233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Normal 2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Заголовок 1 2" xfId="31"/>
    <cellStyle name="Заголовок 2 2" xfId="32"/>
    <cellStyle name="Заголовок 3 2" xfId="33"/>
    <cellStyle name="Заголовок 4 2" xfId="34"/>
    <cellStyle name="Итог 2" xfId="35"/>
    <cellStyle name="Контрольная ячейка 2" xfId="36"/>
    <cellStyle name="Название 2" xfId="37"/>
    <cellStyle name="Нейтральный 2" xfId="38"/>
    <cellStyle name="Обычный" xfId="0" builtinId="0"/>
    <cellStyle name="Обычный 12 2" xfId="39"/>
    <cellStyle name="Обычный 2" xfId="40"/>
    <cellStyle name="Обычный 2 26 2" xfId="41"/>
    <cellStyle name="Обычный 3" xfId="2"/>
    <cellStyle name="Обычный 3 2" xfId="42"/>
    <cellStyle name="Обычный 3 2 2 2" xfId="43"/>
    <cellStyle name="Обычный 3 21" xfId="44"/>
    <cellStyle name="Обычный 4" xfId="45"/>
    <cellStyle name="Обычный 4 2" xfId="46"/>
    <cellStyle name="Обычный 5" xfId="47"/>
    <cellStyle name="Обычный 6" xfId="48"/>
    <cellStyle name="Обычный 6 2" xfId="49"/>
    <cellStyle name="Обычный 6 2 2" xfId="50"/>
    <cellStyle name="Обычный 6 2 2 2" xfId="51"/>
    <cellStyle name="Обычный 6 2 2 2 2" xfId="52"/>
    <cellStyle name="Обычный 6 2 2 2 2 2" xfId="53"/>
    <cellStyle name="Обычный 6 2 2 2 2 2 2" xfId="54"/>
    <cellStyle name="Обычный 6 2 2 2 2 2 3" xfId="55"/>
    <cellStyle name="Обычный 6 2 2 2 2 3" xfId="56"/>
    <cellStyle name="Обычный 6 2 2 2 2 4" xfId="57"/>
    <cellStyle name="Обычный 6 2 2 2 3" xfId="58"/>
    <cellStyle name="Обычный 6 2 2 2 3 2" xfId="59"/>
    <cellStyle name="Обычный 6 2 2 2 3 3" xfId="60"/>
    <cellStyle name="Обычный 6 2 2 2 4" xfId="61"/>
    <cellStyle name="Обычный 6 2 2 2 5" xfId="62"/>
    <cellStyle name="Обычный 6 2 2 3" xfId="63"/>
    <cellStyle name="Обычный 6 2 2 3 2" xfId="64"/>
    <cellStyle name="Обычный 6 2 2 3 2 2" xfId="65"/>
    <cellStyle name="Обычный 6 2 2 3 2 3" xfId="66"/>
    <cellStyle name="Обычный 6 2 2 3 3" xfId="67"/>
    <cellStyle name="Обычный 6 2 2 3 4" xfId="68"/>
    <cellStyle name="Обычный 6 2 2 4" xfId="69"/>
    <cellStyle name="Обычный 6 2 2 4 2" xfId="70"/>
    <cellStyle name="Обычный 6 2 2 4 2 2" xfId="71"/>
    <cellStyle name="Обычный 6 2 2 4 2 3" xfId="72"/>
    <cellStyle name="Обычный 6 2 2 4 3" xfId="73"/>
    <cellStyle name="Обычный 6 2 2 4 4" xfId="74"/>
    <cellStyle name="Обычный 6 2 2 5" xfId="75"/>
    <cellStyle name="Обычный 6 2 2 5 2" xfId="76"/>
    <cellStyle name="Обычный 6 2 2 5 3" xfId="77"/>
    <cellStyle name="Обычный 6 2 2 6" xfId="78"/>
    <cellStyle name="Обычный 6 2 2 7" xfId="79"/>
    <cellStyle name="Обычный 6 2 2 8" xfId="80"/>
    <cellStyle name="Обычный 6 2 3" xfId="81"/>
    <cellStyle name="Обычный 6 2 3 2" xfId="82"/>
    <cellStyle name="Обычный 6 2 3 2 2" xfId="83"/>
    <cellStyle name="Обычный 6 2 3 2 2 2" xfId="84"/>
    <cellStyle name="Обычный 6 2 3 2 2 2 2" xfId="85"/>
    <cellStyle name="Обычный 6 2 3 2 2 2 3" xfId="86"/>
    <cellStyle name="Обычный 6 2 3 2 2 3" xfId="87"/>
    <cellStyle name="Обычный 6 2 3 2 2 4" xfId="88"/>
    <cellStyle name="Обычный 6 2 3 2 3" xfId="89"/>
    <cellStyle name="Обычный 6 2 3 2 3 2" xfId="90"/>
    <cellStyle name="Обычный 6 2 3 2 3 3" xfId="91"/>
    <cellStyle name="Обычный 6 2 3 2 4" xfId="92"/>
    <cellStyle name="Обычный 6 2 3 2 5" xfId="93"/>
    <cellStyle name="Обычный 6 2 3 3" xfId="94"/>
    <cellStyle name="Обычный 6 2 3 3 2" xfId="95"/>
    <cellStyle name="Обычный 6 2 3 3 2 2" xfId="96"/>
    <cellStyle name="Обычный 6 2 3 3 2 3" xfId="97"/>
    <cellStyle name="Обычный 6 2 3 3 3" xfId="98"/>
    <cellStyle name="Обычный 6 2 3 3 4" xfId="99"/>
    <cellStyle name="Обычный 6 2 3 4" xfId="100"/>
    <cellStyle name="Обычный 6 2 3 4 2" xfId="101"/>
    <cellStyle name="Обычный 6 2 3 4 2 2" xfId="102"/>
    <cellStyle name="Обычный 6 2 3 4 2 3" xfId="103"/>
    <cellStyle name="Обычный 6 2 3 4 3" xfId="104"/>
    <cellStyle name="Обычный 6 2 3 4 4" xfId="105"/>
    <cellStyle name="Обычный 6 2 3 5" xfId="106"/>
    <cellStyle name="Обычный 6 2 3 5 2" xfId="107"/>
    <cellStyle name="Обычный 6 2 3 5 3" xfId="108"/>
    <cellStyle name="Обычный 6 2 3 6" xfId="109"/>
    <cellStyle name="Обычный 6 2 3 7" xfId="110"/>
    <cellStyle name="Обычный 6 2 3 8" xfId="111"/>
    <cellStyle name="Обычный 6 2 4" xfId="112"/>
    <cellStyle name="Обычный 6 2 4 2" xfId="113"/>
    <cellStyle name="Обычный 6 2 4 2 2" xfId="114"/>
    <cellStyle name="Обычный 6 2 4 2 3" xfId="115"/>
    <cellStyle name="Обычный 6 2 4 3" xfId="116"/>
    <cellStyle name="Обычный 6 2 4 4" xfId="117"/>
    <cellStyle name="Обычный 6 2 5" xfId="118"/>
    <cellStyle name="Обычный 6 2 5 2" xfId="119"/>
    <cellStyle name="Обычный 6 2 5 2 2" xfId="120"/>
    <cellStyle name="Обычный 6 2 5 2 3" xfId="121"/>
    <cellStyle name="Обычный 6 2 5 3" xfId="122"/>
    <cellStyle name="Обычный 6 2 5 4" xfId="123"/>
    <cellStyle name="Обычный 6 2 6" xfId="124"/>
    <cellStyle name="Обычный 6 2 6 2" xfId="125"/>
    <cellStyle name="Обычный 6 2 6 3" xfId="126"/>
    <cellStyle name="Обычный 6 2 7" xfId="127"/>
    <cellStyle name="Обычный 6 2 8" xfId="128"/>
    <cellStyle name="Обычный 6 2 9" xfId="129"/>
    <cellStyle name="Обычный 6 3" xfId="130"/>
    <cellStyle name="Обычный 6 3 2" xfId="131"/>
    <cellStyle name="Обычный 6 3 2 2" xfId="132"/>
    <cellStyle name="Обычный 6 3 2 3" xfId="133"/>
    <cellStyle name="Обычный 6 3 3" xfId="134"/>
    <cellStyle name="Обычный 6 3 4" xfId="135"/>
    <cellStyle name="Обычный 6 4" xfId="136"/>
    <cellStyle name="Обычный 6 4 2" xfId="137"/>
    <cellStyle name="Обычный 6 4 2 2" xfId="138"/>
    <cellStyle name="Обычный 6 4 2 3" xfId="139"/>
    <cellStyle name="Обычный 6 4 3" xfId="140"/>
    <cellStyle name="Обычный 6 4 4" xfId="141"/>
    <cellStyle name="Обычный 6 5" xfId="142"/>
    <cellStyle name="Обычный 6 5 2" xfId="143"/>
    <cellStyle name="Обычный 6 5 3" xfId="144"/>
    <cellStyle name="Обычный 6 6" xfId="145"/>
    <cellStyle name="Обычный 6 7" xfId="146"/>
    <cellStyle name="Обычный 6 8" xfId="147"/>
    <cellStyle name="Обычный 7" xfId="1"/>
    <cellStyle name="Обычный 7 2" xfId="148"/>
    <cellStyle name="Обычный 7 2 2" xfId="149"/>
    <cellStyle name="Обычный 7 2 2 2" xfId="150"/>
    <cellStyle name="Обычный 7 2 2 2 2" xfId="151"/>
    <cellStyle name="Обычный 7 2 2 2 3" xfId="152"/>
    <cellStyle name="Обычный 7 2 2 3" xfId="153"/>
    <cellStyle name="Обычный 7 2 2 4" xfId="154"/>
    <cellStyle name="Обычный 7 2 3" xfId="155"/>
    <cellStyle name="Обычный 7 2 3 2" xfId="156"/>
    <cellStyle name="Обычный 7 2 3 2 2" xfId="157"/>
    <cellStyle name="Обычный 7 2 3 2 3" xfId="158"/>
    <cellStyle name="Обычный 7 2 3 3" xfId="159"/>
    <cellStyle name="Обычный 7 2 3 4" xfId="160"/>
    <cellStyle name="Обычный 7 2 4" xfId="161"/>
    <cellStyle name="Обычный 7 2 4 2" xfId="162"/>
    <cellStyle name="Обычный 7 2 4 3" xfId="163"/>
    <cellStyle name="Обычный 7 2 5" xfId="164"/>
    <cellStyle name="Обычный 7 2 6" xfId="165"/>
    <cellStyle name="Обычный 7 2 7" xfId="166"/>
    <cellStyle name="Обычный 8" xfId="167"/>
    <cellStyle name="Обычный 9" xfId="168"/>
    <cellStyle name="Обычный 9 2" xfId="169"/>
    <cellStyle name="Обычный 9 2 2" xfId="170"/>
    <cellStyle name="Обычный 9 2 2 2" xfId="171"/>
    <cellStyle name="Обычный 9 2 2 3" xfId="172"/>
    <cellStyle name="Обычный 9 2 2 4" xfId="173"/>
    <cellStyle name="Обычный 9 2 3" xfId="174"/>
    <cellStyle name="Обычный 9 2 4" xfId="175"/>
    <cellStyle name="Обычный 9 3" xfId="176"/>
    <cellStyle name="Обычный 9 3 2" xfId="177"/>
    <cellStyle name="Обычный 9 3 3" xfId="178"/>
    <cellStyle name="Обычный 9 3 4" xfId="179"/>
    <cellStyle name="Обычный 9 4" xfId="180"/>
    <cellStyle name="Обычный 9 5" xfId="181"/>
    <cellStyle name="ПИР" xfId="182"/>
    <cellStyle name="Плохой 2" xfId="183"/>
    <cellStyle name="Пояснение 2" xfId="184"/>
    <cellStyle name="Примечание 2" xfId="185"/>
    <cellStyle name="Процентный 2" xfId="186"/>
    <cellStyle name="Процентный 3" xfId="187"/>
    <cellStyle name="Связанная ячейка 2" xfId="188"/>
    <cellStyle name="Стиль 1" xfId="189"/>
    <cellStyle name="Текст предупреждения 2" xfId="190"/>
    <cellStyle name="Титул" xfId="191"/>
    <cellStyle name="Финансовый 2" xfId="192"/>
    <cellStyle name="Финансовый 2 2" xfId="193"/>
    <cellStyle name="Финансовый 2 2 2" xfId="194"/>
    <cellStyle name="Финансовый 2 2 2 2" xfId="195"/>
    <cellStyle name="Финансовый 2 2 2 2 2" xfId="196"/>
    <cellStyle name="Финансовый 2 2 2 3" xfId="197"/>
    <cellStyle name="Финансовый 2 2 3" xfId="198"/>
    <cellStyle name="Финансовый 2 2 4" xfId="199"/>
    <cellStyle name="Финансовый 2 3" xfId="200"/>
    <cellStyle name="Финансовый 2 3 2" xfId="201"/>
    <cellStyle name="Финансовый 2 3 2 2" xfId="202"/>
    <cellStyle name="Финансовый 2 3 2 3" xfId="203"/>
    <cellStyle name="Финансовый 2 3 3" xfId="204"/>
    <cellStyle name="Финансовый 2 3 4" xfId="205"/>
    <cellStyle name="Финансовый 2 4" xfId="206"/>
    <cellStyle name="Финансовый 2 4 2" xfId="207"/>
    <cellStyle name="Финансовый 2 4 3" xfId="208"/>
    <cellStyle name="Финансовый 2 5" xfId="209"/>
    <cellStyle name="Финансовый 2 6" xfId="210"/>
    <cellStyle name="Финансовый 2 7" xfId="211"/>
    <cellStyle name="Финансовый 3" xfId="212"/>
    <cellStyle name="Финансовый 3 2" xfId="213"/>
    <cellStyle name="Финансовый 3 2 2" xfId="214"/>
    <cellStyle name="Финансовый 3 2 2 2" xfId="215"/>
    <cellStyle name="Финансовый 3 2 2 3" xfId="216"/>
    <cellStyle name="Финансовый 3 2 3" xfId="217"/>
    <cellStyle name="Финансовый 3 2 4" xfId="218"/>
    <cellStyle name="Финансовый 3 3" xfId="219"/>
    <cellStyle name="Финансовый 3 3 2" xfId="220"/>
    <cellStyle name="Финансовый 3 3 2 2" xfId="221"/>
    <cellStyle name="Финансовый 3 3 2 3" xfId="222"/>
    <cellStyle name="Финансовый 3 3 3" xfId="223"/>
    <cellStyle name="Финансовый 3 3 4" xfId="224"/>
    <cellStyle name="Финансовый 3 4" xfId="225"/>
    <cellStyle name="Финансовый 3 4 2" xfId="226"/>
    <cellStyle name="Финансовый 3 4 3" xfId="227"/>
    <cellStyle name="Финансовый 3 5" xfId="228"/>
    <cellStyle name="Финансовый 3 6" xfId="229"/>
    <cellStyle name="Финансовый 3 7" xfId="230"/>
    <cellStyle name="Хвост" xfId="231"/>
    <cellStyle name="Хороший 2" xfId="232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48;&#1053;&#1042;&#1045;&#1057;&#1058;&#1048;&#1062;&#1048;&#1054;&#1053;&#1053;&#1040;&#1071;%20&#1055;&#1056;&#1054;&#1043;&#1056;&#1040;&#1052;&#1052;&#1040;/&#1048;&#1053;&#1042;&#1045;&#1057;&#1058;&#1048;&#1062;&#1048;&#1054;&#1053;&#1053;&#1040;&#1071;%202018-2020%20&#1043;/&#1059;&#1058;&#1042;&#1045;&#1056;&#1046;&#1044;&#1045;&#1053;&#1053;&#1040;&#1071;%20&#1048;&#1053;&#1042;&#1045;&#1057;&#1058;&#1048;&#1062;&#1048;&#1054;&#1053;&#1053;&#1040;&#1071;%20&#1053;&#1040;%202018-2020%20&#1043;&#1043;/&#1054;&#1090;&#1087;&#1088;&#1072;&#1074;&#1083;&#1077;&#1085;&#1086;%20&#1074;%20&#1052;&#1080;&#1085;&#1080;&#1089;&#1090;&#1077;&#1088;&#1089;&#1090;&#1074;&#1086;/2.%20&#1060;&#1086;&#1088;&#1084;&#1099;%20&#1087;&#1088;&#1080;&#1083;&#1086;&#1078;&#1077;&#1085;&#1080;&#1103;%20&#1089;%201-19%202018-2020%20&#1075;&#1075;%20&#1074;&#1077;&#1088;&#1089;&#1080;&#1103;%20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48;&#1053;&#1042;&#1045;&#1057;&#1058;&#1048;&#1062;&#1048;&#1054;&#1053;&#1053;&#1040;&#1071;%20&#1055;&#1056;&#1054;&#1043;&#1056;&#1040;&#1052;&#1052;&#1040;/&#1048;&#1053;&#1042;&#1045;&#1057;&#1058;&#1048;&#1062;&#1048;&#1054;&#1053;&#1053;&#1040;&#1071;%202018-2020%20&#1043;/&#1059;&#1058;&#1042;&#1045;&#1056;&#1046;&#1044;&#1045;&#1053;&#1053;&#1040;&#1071;%20&#1048;&#1053;&#1042;&#1045;&#1057;&#1058;&#1048;&#1062;&#1048;&#1054;&#1053;&#1053;&#1040;&#1071;%20&#1053;&#1040;%202018-2020%20&#1043;&#1043;/&#1050;&#1086;&#1088;&#1088;&#1077;&#1082;&#1090;&#1080;&#1088;&#1086;&#1074;&#1082;&#1072;%20&#1087;&#1088;&#1086;&#1075;&#1088;&#1072;&#1084;&#1084;&#1099;%202018%20&#1075;/I0810_1032402976870_03_0_04_0%20-%20&#1082;&#1086;&#1087;&#1080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48;&#1053;&#1042;&#1045;&#1057;&#1058;&#1048;&#1062;&#1048;&#1054;&#1053;&#1053;&#1040;&#1071;%20&#1055;&#1056;&#1054;&#1043;&#1056;&#1040;&#1052;&#1052;&#1040;/&#1048;&#1053;&#1042;&#1045;&#1057;&#1058;&#1048;&#1062;&#1048;&#1054;&#1053;&#1053;&#1040;&#1071;%202018-2020%20&#1043;/&#1059;&#1058;&#1042;&#1045;&#1056;&#1046;&#1044;&#1045;&#1053;&#1053;&#1040;&#1071;%20&#1048;&#1053;&#1042;&#1045;&#1057;&#1058;&#1048;&#1062;&#1048;&#1054;&#1053;&#1053;&#1040;&#1071;%20&#1053;&#1040;%202018-2020%20&#1043;&#1043;/&#1050;&#1086;&#1088;&#1088;&#1077;&#1082;&#1090;&#1080;&#1088;&#1086;&#1074;&#1082;&#1072;%20&#1087;&#1088;&#1086;&#1075;&#1088;&#1072;&#1084;&#1084;&#1099;%202018%20&#1075;/I0810_1032402976870_01_0_04_12018%20&#1082;&#1086;&#1088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2018 год"/>
      <sheetName val="1 2019 год"/>
      <sheetName val="1 2020 год"/>
      <sheetName val="2 2018-2020"/>
      <sheetName val="ИП 1.2 2018-2020"/>
      <sheetName val="3 2018-2020"/>
      <sheetName val="4 2018-2020"/>
      <sheetName val="Лист2"/>
      <sheetName val="5 2018"/>
      <sheetName val="5 2019"/>
      <sheetName val="5 2020"/>
      <sheetName val="6 2018-2020"/>
      <sheetName val="7 2018-2020"/>
      <sheetName val="8 запол для объек диспетчеризац"/>
      <sheetName val="9 2018-2020"/>
      <sheetName val="10 2018-2020"/>
      <sheetName val="11.1"/>
      <sheetName val="11.2"/>
      <sheetName val="11.3"/>
      <sheetName val="12 2018-2020"/>
      <sheetName val="13"/>
      <sheetName val="14 "/>
      <sheetName val="15 для совмещ виды"/>
      <sheetName val="16 для совмещ виды"/>
      <sheetName val="17 индексы-дефляторы"/>
      <sheetName val="18 целевые пок из пок качества"/>
      <sheetName val="19 для ЕНЭС"/>
      <sheetName val="Мероприятия"/>
      <sheetName val="Лист1"/>
    </sheetNames>
    <sheetDataSet>
      <sheetData sheetId="0" refreshError="1">
        <row r="20">
          <cell r="A20" t="str">
            <v>0</v>
          </cell>
          <cell r="B20" t="str">
            <v>ВСЕГО по инвестиционной программе, в том числе:</v>
          </cell>
          <cell r="C20" t="str">
            <v>нд</v>
          </cell>
        </row>
        <row r="21">
          <cell r="A21" t="str">
            <v>0.1</v>
          </cell>
          <cell r="B21" t="str">
            <v>Технологическое присоединение, всего</v>
          </cell>
          <cell r="C21" t="str">
            <v>нд</v>
          </cell>
        </row>
        <row r="22">
          <cell r="A22" t="str">
            <v>0.2</v>
          </cell>
          <cell r="B22" t="str">
            <v>Реконструкция, модернизация, техническое перевооружение, всего</v>
          </cell>
          <cell r="C22" t="str">
            <v>нд</v>
          </cell>
        </row>
        <row r="23">
          <cell r="A23" t="str">
            <v>0.3</v>
          </cell>
          <cell r="B23" t="str">
            <v>Инвестиционные проекты, реализация которых обуславливается схемами и программами перспективного развития электроэнергетики, всего</v>
          </cell>
          <cell r="C23" t="str">
            <v>нд</v>
          </cell>
        </row>
        <row r="24">
          <cell r="A24" t="str">
            <v>0.4</v>
          </cell>
          <cell r="B24" t="str">
            <v>Прочее новое строительство объектов электросетевого хозяйства, всего</v>
          </cell>
          <cell r="C24" t="str">
            <v>нд</v>
          </cell>
        </row>
        <row r="25">
          <cell r="A25" t="str">
            <v>0.5</v>
          </cell>
          <cell r="B25" t="str">
            <v>Покупка земельных участков для целей реализации инвестиционных проектов, всего</v>
          </cell>
          <cell r="C25" t="str">
            <v>нд</v>
          </cell>
        </row>
        <row r="26">
          <cell r="A26" t="str">
            <v>0.6</v>
          </cell>
          <cell r="B26" t="str">
            <v>Прочие инвестиционные проекты, всего</v>
          </cell>
          <cell r="C26" t="str">
            <v>нд</v>
          </cell>
        </row>
        <row r="27">
          <cell r="A27" t="str">
            <v>1</v>
          </cell>
          <cell r="B27" t="str">
            <v>Красноярский край</v>
          </cell>
        </row>
        <row r="28">
          <cell r="A28" t="str">
            <v>1.1</v>
          </cell>
          <cell r="B28" t="str">
            <v>Технологическое присоединение, всего, в том числе:</v>
          </cell>
          <cell r="C28" t="str">
            <v>Г</v>
          </cell>
        </row>
        <row r="29">
          <cell r="A29" t="str">
            <v>1.1.1</v>
          </cell>
          <cell r="B29" t="str">
            <v>Технологическое присоединение энергопринимающих устройств потребителей, всего, в том числе:</v>
          </cell>
          <cell r="C29" t="str">
            <v>Г</v>
          </cell>
        </row>
        <row r="30">
          <cell r="A30" t="str">
            <v>1.1.1.1</v>
          </cell>
          <cell r="B30" t="str">
            <v>Технологическое присоединение энергопринимающих устройств потребителей максимальной мощностью до 15 кВт включительно, всего</v>
          </cell>
          <cell r="C30" t="str">
            <v>нд</v>
          </cell>
        </row>
        <row r="31">
          <cell r="A31" t="str">
            <v>1.1.1.2</v>
          </cell>
          <cell r="B31" t="str">
            <v>Технологическое присоединение энергопринимающих устройств потребителей максимальной мощностью до 150 кВт включительно, всего</v>
          </cell>
          <cell r="C31" t="str">
            <v>нд</v>
          </cell>
        </row>
        <row r="32">
          <cell r="A32" t="str">
            <v>1.1.1.3</v>
          </cell>
          <cell r="B32" t="str">
            <v>Технологическое присоединение энергопринимающих устройств потребителей свыше 150 кВт, всего, в том числе:</v>
          </cell>
          <cell r="C32" t="str">
            <v>нд</v>
          </cell>
        </row>
        <row r="33">
          <cell r="A33" t="str">
            <v>1.1.2</v>
          </cell>
          <cell r="B33" t="str">
            <v>Технологическое присоединение объектов электросетевого хозяйства, всего, в том числе:</v>
          </cell>
          <cell r="C33" t="str">
            <v>Г</v>
          </cell>
        </row>
        <row r="34">
          <cell r="A34" t="str">
            <v>1.1.2.1</v>
          </cell>
          <cell r="B34" t="str">
    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    </cell>
          <cell r="C34" t="str">
            <v>Г</v>
          </cell>
        </row>
        <row r="35">
          <cell r="A35" t="str">
            <v>1.1.2.2</v>
          </cell>
          <cell r="B35" t="str">
            <v>Технологическое присоединение к электрическим сетям иных сетевых организаций, всего, в том числе:</v>
          </cell>
          <cell r="C35" t="str">
            <v>Г</v>
          </cell>
        </row>
        <row r="36">
          <cell r="A36" t="str">
            <v>1.1.3</v>
          </cell>
          <cell r="B36" t="str">
            <v>Технологическое присоединение объектов по производству электрической энергии всего, в том числе:</v>
          </cell>
          <cell r="C36" t="str">
            <v>Г</v>
          </cell>
        </row>
        <row r="37">
          <cell r="A37" t="str">
            <v>1.1.3.1</v>
          </cell>
          <cell r="B37" t="str">
            <v>Наименование объекта по производству электрической энергии, всего, в том числе:</v>
          </cell>
          <cell r="C37" t="str">
            <v>Г</v>
          </cell>
        </row>
        <row r="38">
          <cell r="A38" t="str">
            <v>1.1.3.1</v>
          </cell>
          <cell r="B38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38" t="str">
            <v>Г</v>
          </cell>
        </row>
        <row r="39">
          <cell r="A39" t="str">
            <v>1.1.3.1</v>
          </cell>
          <cell r="B39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39" t="str">
            <v>Г</v>
          </cell>
        </row>
        <row r="40">
          <cell r="A40" t="str">
            <v>1.1.3.1</v>
          </cell>
          <cell r="B40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    </cell>
          <cell r="C40" t="str">
            <v>Г</v>
          </cell>
        </row>
        <row r="41">
          <cell r="A41" t="str">
            <v>1.1.3.2</v>
          </cell>
          <cell r="B41" t="str">
            <v>Наименование объекта по производству электрической энергии, всего, в том числе:</v>
          </cell>
          <cell r="C41" t="str">
            <v>Г</v>
          </cell>
        </row>
        <row r="42">
          <cell r="A42" t="str">
            <v>1.1.3.2</v>
          </cell>
          <cell r="B42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42" t="str">
            <v>Г</v>
          </cell>
        </row>
        <row r="43">
          <cell r="A43" t="str">
            <v>1.1.3.2</v>
          </cell>
          <cell r="B43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3" t="str">
            <v>Г</v>
          </cell>
        </row>
        <row r="44">
          <cell r="A44" t="str">
            <v>1.1.3.2</v>
          </cell>
          <cell r="B44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4" t="str">
            <v>Г</v>
          </cell>
        </row>
        <row r="45">
          <cell r="A45" t="str">
            <v>1.1.4</v>
          </cell>
          <cell r="B45" t="str">
    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    </cell>
          <cell r="C45" t="str">
            <v>Г</v>
          </cell>
        </row>
        <row r="46">
          <cell r="A46" t="str">
            <v>1.1.4.1</v>
          </cell>
          <cell r="B46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6" t="str">
            <v>Г</v>
          </cell>
        </row>
        <row r="47">
          <cell r="A47" t="str">
            <v>1.1.4.2</v>
          </cell>
          <cell r="B47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7" t="str">
            <v>Г</v>
          </cell>
        </row>
        <row r="48">
          <cell r="A48" t="str">
            <v>1.2</v>
          </cell>
          <cell r="B48" t="str">
            <v>Реконструкция, модернизация, техническое перевооружение всего, в том числе:</v>
          </cell>
          <cell r="C48" t="str">
            <v>Г</v>
          </cell>
        </row>
        <row r="49">
          <cell r="A49" t="str">
            <v>1.2.1</v>
          </cell>
          <cell r="B49" t="str">
    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    </cell>
          <cell r="C49" t="str">
            <v>Г</v>
          </cell>
        </row>
        <row r="50">
          <cell r="A50" t="str">
            <v>1.2.1.1</v>
          </cell>
          <cell r="B50" t="str">
            <v>Реконструкция трансформаторных и иных подстанций, всего, в том числе:</v>
          </cell>
          <cell r="C50" t="str">
            <v>Г</v>
          </cell>
        </row>
        <row r="51">
          <cell r="A51" t="str">
            <v>1.2.1.2</v>
          </cell>
          <cell r="B51" t="str">
            <v>Модернизация, техническое перевооружение трансформаторных и иных подстанций, распределительных пунктов, всего, в том числе:</v>
          </cell>
          <cell r="C51" t="str">
            <v>Г</v>
          </cell>
        </row>
        <row r="52">
          <cell r="A52" t="str">
            <v>1.2.1.2</v>
          </cell>
          <cell r="B52" t="str">
    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    </cell>
          <cell r="C52" t="str">
            <v>H_101120000804</v>
          </cell>
        </row>
        <row r="53">
          <cell r="A53" t="str">
            <v>1.2.2</v>
          </cell>
          <cell r="B53" t="str">
            <v>Реконструкция, модернизация, техническое перевооружение линий электропередачи, всего, в том числе:</v>
          </cell>
          <cell r="C53" t="str">
            <v>Г</v>
          </cell>
        </row>
        <row r="54">
          <cell r="A54" t="str">
            <v>1.2.2.1</v>
          </cell>
          <cell r="B54" t="str">
            <v>Реконструкция линий электропередачи, всего, в том числе:</v>
          </cell>
          <cell r="C54" t="str">
            <v>Г</v>
          </cell>
        </row>
        <row r="55">
          <cell r="A55" t="str">
            <v>1.2.2.2</v>
          </cell>
          <cell r="B55" t="str">
            <v>Модернизация, техническое перевооружение линий электропередачи, всего, в том числе:</v>
          </cell>
          <cell r="C55" t="str">
            <v>Г</v>
          </cell>
        </row>
        <row r="56">
          <cell r="A56" t="str">
            <v>1.2.2.2</v>
          </cell>
          <cell r="B56" t="str">
    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    </cell>
          <cell r="C56" t="str">
            <v>H_0000024554</v>
          </cell>
        </row>
        <row r="57">
          <cell r="A57" t="str">
            <v>1.2.2.2</v>
          </cell>
          <cell r="B57" t="str">
    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    </cell>
          <cell r="C57" t="str">
            <v>H_СТР09754</v>
          </cell>
        </row>
        <row r="58">
          <cell r="A58" t="str">
            <v>1.2.2.2</v>
          </cell>
          <cell r="B58" t="str">
    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    </cell>
          <cell r="C58" t="str">
            <v>H_СТР09758</v>
          </cell>
        </row>
        <row r="59">
          <cell r="A59" t="str">
            <v>1.2.2.2</v>
          </cell>
          <cell r="B59" t="str">
    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    </cell>
          <cell r="C59" t="str">
            <v>H_ИНФ05163</v>
          </cell>
        </row>
        <row r="60">
          <cell r="A60" t="str">
            <v>1.2.2.2</v>
          </cell>
          <cell r="B60" t="str">
    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    </cell>
          <cell r="C60" t="str">
            <v>H_ИНФ07306</v>
          </cell>
        </row>
        <row r="61">
          <cell r="A61" t="str">
            <v>1.2.2.2</v>
          </cell>
          <cell r="B61" t="str">
    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    </cell>
          <cell r="C61" t="str">
            <v>H_ИНФ06443</v>
          </cell>
        </row>
        <row r="62">
          <cell r="A62" t="str">
            <v>1.2.2.2</v>
          </cell>
          <cell r="B62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62" t="str">
            <v>H_00000001</v>
          </cell>
        </row>
        <row r="63">
          <cell r="A63" t="str">
            <v>1.2.3</v>
          </cell>
          <cell r="B63" t="str">
            <v>Развитие и модернизация учета электрической энергии (мощности), всего, в том числе:</v>
          </cell>
          <cell r="C63" t="str">
            <v>Г</v>
          </cell>
        </row>
        <row r="64">
          <cell r="A64" t="str">
            <v>1.2.3.1</v>
          </cell>
          <cell r="B64" t="str">
            <v>«Установка приборов учета, класс напряжения 0,22 (0,4) кВ, всего, в том числе:»</v>
          </cell>
          <cell r="C64" t="str">
            <v>Г</v>
          </cell>
        </row>
        <row r="65">
          <cell r="A65" t="str">
            <v>1.2.3.2</v>
          </cell>
          <cell r="B65" t="str">
            <v>«Установка приборов учета, класс напряжения 6 (10) кВ, всего, в том числе:»</v>
          </cell>
          <cell r="C65" t="str">
            <v>Г</v>
          </cell>
        </row>
        <row r="66">
          <cell r="A66" t="str">
            <v>1.2.3.3</v>
          </cell>
          <cell r="B66" t="str">
            <v>«Установка приборов учета, класс напряжения 35 кВ, всего, в том числе:»</v>
          </cell>
          <cell r="C66" t="str">
            <v>Г</v>
          </cell>
        </row>
        <row r="67">
          <cell r="A67" t="str">
            <v>1.2.3.4</v>
          </cell>
          <cell r="B67" t="str">
            <v>«Установка приборов учета, класс напряжения 110 кВ и выше, всего, в том числе:»</v>
          </cell>
          <cell r="C67" t="str">
            <v>Г</v>
          </cell>
        </row>
        <row r="68">
          <cell r="A68" t="str">
            <v>1.2.3.5</v>
          </cell>
          <cell r="B68" t="str">
            <v>«Включение приборов учета в систему сбора и передачи данных, класс напряжения 0,22 (0,4) кВ, всего, в том числе:»</v>
          </cell>
          <cell r="C68" t="str">
            <v>Г</v>
          </cell>
        </row>
        <row r="69">
          <cell r="A69" t="str">
            <v>1.2.3.6</v>
          </cell>
          <cell r="B69" t="str">
            <v>«Включение приборов учета в систему сбора и передачи данных, класс напряжения 6 (10) кВ, всего, в том числе:»</v>
          </cell>
          <cell r="C69" t="str">
            <v>Г</v>
          </cell>
        </row>
        <row r="70">
          <cell r="A70" t="str">
            <v>1.2.3.7</v>
          </cell>
          <cell r="B70" t="str">
            <v>«Включение приборов учета в систему сбора и передачи данных, класс напряжения 35 кВ, всего, в том числе:»</v>
          </cell>
          <cell r="C70" t="str">
            <v>Г</v>
          </cell>
        </row>
        <row r="71">
          <cell r="A71" t="str">
            <v>1.2.3.8</v>
          </cell>
          <cell r="B71" t="str">
            <v>«Включение приборов учета в систему сбора и передачи данных, класс напряжения 110 кВ и выше, всего, в том числе:»</v>
          </cell>
          <cell r="C71" t="str">
            <v>Г</v>
          </cell>
        </row>
        <row r="72">
          <cell r="A72" t="str">
            <v>1.2.4</v>
          </cell>
          <cell r="B72" t="str">
            <v>Реконструкция, модернизация, техническое перевооружение прочих объектов основных средств, всего, в том числе:</v>
          </cell>
          <cell r="C72" t="str">
            <v>Г</v>
          </cell>
        </row>
        <row r="73">
          <cell r="A73" t="str">
            <v>1.2.4.1</v>
          </cell>
          <cell r="B73" t="str">
            <v>Реконструкция прочих объектов основных средств, всего, в том числе:</v>
          </cell>
          <cell r="C73" t="str">
            <v>Г</v>
          </cell>
        </row>
        <row r="74">
          <cell r="A74" t="str">
            <v>1.2.4.2</v>
          </cell>
          <cell r="B74" t="str">
            <v>Модернизация, техническое перевооружение прочих объектов основных средств, всего, в том числе:</v>
          </cell>
          <cell r="C74" t="str">
            <v>Г</v>
          </cell>
        </row>
        <row r="75">
          <cell r="A75" t="str">
            <v>1.3</v>
          </cell>
          <cell r="B75" t="str">
    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    </cell>
          <cell r="C75" t="str">
            <v>Г</v>
          </cell>
        </row>
        <row r="76">
          <cell r="A76" t="str">
            <v>1.3.1</v>
          </cell>
          <cell r="B76" t="str">
            <v>Инвестиционные проекты, предусмотренные схемой и программой развития Единой энергетической системы России, всего, в том числе:</v>
          </cell>
          <cell r="C76" t="str">
            <v>Г</v>
          </cell>
        </row>
        <row r="77">
          <cell r="A77" t="str">
            <v>1.3.2</v>
          </cell>
          <cell r="B77" t="str">
            <v>Инвестиционные проекты, предусмотренные схемой и программой развития субъекта Российской Федерации, всего, в том числе:</v>
          </cell>
          <cell r="C77" t="str">
            <v>Г</v>
          </cell>
        </row>
        <row r="78">
          <cell r="A78" t="str">
            <v>1.4</v>
          </cell>
          <cell r="B78" t="str">
            <v>Прочее новое строительство объектов электросетевого хозяйства, всего, в том числе:</v>
          </cell>
          <cell r="C78" t="str">
            <v>Г</v>
          </cell>
        </row>
        <row r="79">
          <cell r="A79" t="str">
            <v>1.5</v>
          </cell>
          <cell r="B79" t="str">
            <v>Покупка земельных участков для целей реализации инвестиционных проектов, всего, в том числе:</v>
          </cell>
          <cell r="C79" t="str">
            <v>Г</v>
          </cell>
        </row>
        <row r="80">
          <cell r="A80" t="str">
            <v>1.6</v>
          </cell>
          <cell r="B80" t="str">
            <v>Прочие инвестиционные проекты, всего, в том числе:</v>
          </cell>
          <cell r="C80" t="str">
            <v>Г</v>
          </cell>
        </row>
      </sheetData>
      <sheetData sheetId="1" refreshError="1">
        <row r="55">
          <cell r="B55" t="str">
            <v>Модернизация электрических сетей 0,4 кВ, запитанных от комплектной трансформаторной подстанции  № 981 А, расположенной по ул. Базайская, 27 г, осуществляющих электроснабжение частных жилых домов по ул. Базайская, 6-41, в следующем объеме: замена провода марки А-35 протяженностью 0,472 км на самонесущий провод марки СИП 4 (4х50) протяженность 0,472 км</v>
          </cell>
          <cell r="C55" t="str">
            <v>H_СТР09762</v>
          </cell>
        </row>
        <row r="56">
          <cell r="B56" t="str">
            <v>Модернизация электрических сетей 0,4 кВ, запитанных от комплектной трансформаторной подстанции  № 981, расположенной по ул. Базайская, 76г, осуществляющих электроснабжение частных жилых домов по ул. Базайская, 45-136, в следующем объеме: замена провода марки А-35 протяженностью 2,511 км на самонесущий провод марки СИП 4 (4х50) протяженностью 2,511 км</v>
          </cell>
          <cell r="C56" t="str">
            <v>H_СТР09756</v>
          </cell>
        </row>
        <row r="57">
          <cell r="B57" t="str">
            <v>Модернизация электрических сетей 0,4 кВ, запитанных от комплектной трансформаторной подстанции  № 982, расположенной по ул. Базайская, 140г, осуществляющих электроснабжение частных жилых домов по ул. Базайская, 136-158, в следующем объеме: замена провода марки А-35 протяженностью 1,05 км на самонесущий провод марки СИП 4 (4х50) протяженностью 1,05 км</v>
          </cell>
          <cell r="C57" t="str">
            <v>H_СТР09763</v>
          </cell>
        </row>
        <row r="58">
          <cell r="B58" t="str">
            <v>Модернизация электрических сетей 0,4 кВ, запитанных от трансформаторной подстанции                        № 479, расположенной по ул.Брянская, 141, осуществляющих электроснабжение жилых домов по ул. Брянская, 141, 336-358, в следующем объеме: замена провода марки А-35 протяженностью 0,333 км на самонесущий провод марки СИП 4 (4х50) протяженностью 0,425 км</v>
          </cell>
          <cell r="C58" t="str">
            <v>H_ИНФ11307</v>
          </cell>
        </row>
        <row r="59">
          <cell r="B59" t="str">
            <v>Модернизация электрических сетей 0,4 кВ, запитанных от комплектной трансформаторной подстанции  № 881,  осуществляющих электроснабжение жилых домов по ул. Лесная, 247-307, в следующем объеме: замена провода марки А-35 протяженностью 0,769 км на самонесущий провод марки СИП 4 (4х50) протяженностью 0,769 км</v>
          </cell>
          <cell r="C59" t="str">
            <v>H_ИНФ07094</v>
          </cell>
        </row>
        <row r="60">
          <cell r="B60" t="str">
            <v>Замена кабельной линии 6 кВ марки ААБ (3х150) мм² протяженностью 1,3 км на кабель марки ААБл (3х185) мм² протяженностью 0,82 км от РП-10-116 по ул, Рейдовая, 57Г до РУ-32А (яч. 6)</v>
          </cell>
          <cell r="C60" t="str">
            <v>H_ИНФ04670</v>
          </cell>
        </row>
        <row r="61">
          <cell r="B61" t="str">
            <v>Замена кабельной линии 6кВ марки  ААБ (3х120) мм² протяженностью 1,229 км на кабель ААБл (3х185)мм² протяженностью 1,229 км от РП-10-116 по ул. Рейдовая, 57Г до ТП-662  по ул. Одесская, 3А</v>
          </cell>
          <cell r="C61" t="str">
            <v>H_ИНФ04691</v>
          </cell>
        </row>
        <row r="62">
          <cell r="B62" t="str">
            <v>Замена кабельной линии 6кВ марки АСБ (3х150) мм² протяженностью 0,23 км на кабель марки  ААБл (3х185) мм² протяженностью 0,23 км от ТП-655 по ул. 26 Бакинских комиссаров, 3 д до РУ-21 (яч. 17)</v>
          </cell>
          <cell r="C62" t="str">
            <v>H_ИНФ04680</v>
          </cell>
        </row>
        <row r="63">
          <cell r="B63" t="str">
            <v>Замена кабельной линии 6кВ марки АСБ (3х150) мм² протяженностью 0,3 км на кабель марки АСБ (3х185) мм² протяженностью 0,3 км от ТП-655 по ул. 26 Бакинских комиссаров, 3 д до РУ-30 (яч. 3)</v>
          </cell>
          <cell r="C63" t="str">
            <v>H_ИНФ04678</v>
          </cell>
        </row>
        <row r="64">
          <cell r="B64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64" t="str">
            <v>H_00000002</v>
          </cell>
        </row>
      </sheetData>
      <sheetData sheetId="2" refreshError="1">
        <row r="55">
          <cell r="B55" t="str">
            <v>Модернизация электрических сетей 0,4 кВ, запитанных от комплектной трансформаторной подстанции  № 976, расположенной по ул. Торговая, 7 г, осуществляющих электроснабжение частных жилых домов по ул. Торговая, 1-60, ул. Карьерная, 29-46А, ул. Колхозная, 24-48, ул. Каменная, 1-8, ул. Сибирская, 17-88, ул. Каштачная, 1-8, ул. 1-я Боровая, 9-44, ул. 2-я Боровая, 23, в следующем объеме:  замена провода марки А-50 протяженностью 3,953 км на самонесущий провод марки СИП 4 (4х70) протяженностью 3,953 км</v>
          </cell>
          <cell r="C55" t="str">
            <v>H_СТР09765</v>
          </cell>
        </row>
        <row r="56">
          <cell r="B56" t="str">
            <v>Замена двух кабельных линии 10кВ марки ААБл (3х150) мм² протяженностью 2х2,021 км на кабели марки ААБ2л (3х185) мм² протяженностью 2х2,021 км от ПС-10 110/10 кВ "Нагорная" (яч. 13, 32) до ТП-480 по ул. Маерчака, 107 стр. 4</v>
          </cell>
          <cell r="C56" t="str">
            <v>H_ИНФ05400</v>
          </cell>
        </row>
        <row r="57">
          <cell r="B57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57" t="str">
            <v>H_00000003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2018-2020"/>
    </sheetNames>
    <sheetDataSet>
      <sheetData sheetId="0">
        <row r="50">
          <cell r="K50">
            <v>1.7203389830508473</v>
          </cell>
        </row>
        <row r="54">
          <cell r="K54">
            <v>1.3745762711864409</v>
          </cell>
        </row>
        <row r="55">
          <cell r="K55">
            <v>1.8194915254237287</v>
          </cell>
        </row>
        <row r="56">
          <cell r="K56">
            <v>1.522033898305085</v>
          </cell>
        </row>
        <row r="57">
          <cell r="K57">
            <v>3.4779661016949155</v>
          </cell>
        </row>
        <row r="58">
          <cell r="K58">
            <v>6.648305084745763</v>
          </cell>
        </row>
        <row r="59">
          <cell r="K59">
            <v>1.0915254237288137</v>
          </cell>
        </row>
        <row r="60">
          <cell r="K60">
            <v>0.55593220338983051</v>
          </cell>
        </row>
        <row r="61">
          <cell r="K61">
            <v>0</v>
          </cell>
        </row>
        <row r="62">
          <cell r="K62">
            <v>0.5991525423728814</v>
          </cell>
        </row>
        <row r="63">
          <cell r="K63">
            <v>3.1847457627118647</v>
          </cell>
        </row>
        <row r="64">
          <cell r="K64">
            <v>1.3322033898305086</v>
          </cell>
        </row>
        <row r="65">
          <cell r="K65">
            <v>0.53898305084745768</v>
          </cell>
        </row>
        <row r="66">
          <cell r="K66">
            <v>0.97542372881355943</v>
          </cell>
        </row>
        <row r="67">
          <cell r="K67">
            <v>3.4135593220338984</v>
          </cell>
        </row>
        <row r="68">
          <cell r="K68">
            <v>5.4864406779661019</v>
          </cell>
        </row>
        <row r="69">
          <cell r="K69">
            <v>1.0949152542372884</v>
          </cell>
        </row>
        <row r="70">
          <cell r="K70">
            <v>1.3686440677966103</v>
          </cell>
        </row>
        <row r="71">
          <cell r="K71">
            <v>0.6228813559322034</v>
          </cell>
        </row>
        <row r="72">
          <cell r="K72">
            <v>5.0144067796610159</v>
          </cell>
        </row>
        <row r="73">
          <cell r="K73">
            <v>13.266101694915255</v>
          </cell>
        </row>
        <row r="74">
          <cell r="K74">
            <v>0.75423728813559332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2018 год"/>
    </sheetNames>
    <sheetDataSet>
      <sheetData sheetId="0">
        <row r="63">
          <cell r="B63" t="str">
    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    </cell>
          <cell r="C63" t="str">
            <v>H_ИНФ12181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W102"/>
  <sheetViews>
    <sheetView tabSelected="1" view="pageBreakPreview" topLeftCell="A98" zoomScale="70" zoomScaleNormal="100" zoomScaleSheetLayoutView="70" workbookViewId="0">
      <selection activeCell="A102" sqref="A102"/>
    </sheetView>
  </sheetViews>
  <sheetFormatPr defaultRowHeight="15.75" x14ac:dyDescent="0.25"/>
  <cols>
    <col min="1" max="1" width="10.625" style="36" customWidth="1"/>
    <col min="2" max="2" width="44.375" style="36" customWidth="1"/>
    <col min="3" max="3" width="16.375" style="63" customWidth="1"/>
    <col min="4" max="4" width="7.75" style="36" customWidth="1"/>
    <col min="5" max="6" width="8.125" style="36" customWidth="1"/>
    <col min="7" max="7" width="7.625" style="36" customWidth="1"/>
    <col min="8" max="8" width="7.625" style="64" customWidth="1"/>
    <col min="9" max="9" width="11.75" style="65" customWidth="1"/>
    <col min="10" max="10" width="7.625" style="36" customWidth="1"/>
    <col min="11" max="11" width="10.25" style="36" customWidth="1"/>
    <col min="12" max="12" width="12.125" style="36" customWidth="1"/>
    <col min="13" max="13" width="10" style="33" customWidth="1"/>
    <col min="14" max="14" width="9.5" style="33" customWidth="1"/>
    <col min="15" max="15" width="16.75" style="33" customWidth="1"/>
    <col min="16" max="16" width="17.75" style="33" customWidth="1"/>
    <col min="17" max="17" width="16.125" style="33" customWidth="1"/>
    <col min="18" max="18" width="16.75" style="33" customWidth="1"/>
    <col min="19" max="19" width="17.375" style="33" customWidth="1"/>
    <col min="20" max="20" width="10.125" style="33" customWidth="1"/>
    <col min="21" max="21" width="9.625" style="33" customWidth="1"/>
    <col min="22" max="22" width="8.75" style="33" customWidth="1"/>
    <col min="23" max="23" width="9.125" style="33" customWidth="1"/>
    <col min="24" max="24" width="8.875" style="33" customWidth="1"/>
    <col min="25" max="25" width="7.625" style="33" customWidth="1"/>
    <col min="26" max="26" width="5.875" style="33" customWidth="1"/>
    <col min="27" max="27" width="8" style="33" customWidth="1"/>
    <col min="28" max="28" width="10.875" style="33" customWidth="1"/>
    <col min="29" max="29" width="6.125" style="33" customWidth="1"/>
    <col min="30" max="30" width="7" style="33" customWidth="1"/>
    <col min="31" max="31" width="5.875" style="33" customWidth="1"/>
    <col min="32" max="32" width="10.375" style="33" customWidth="1"/>
    <col min="33" max="33" width="11.75" style="33" customWidth="1"/>
    <col min="34" max="34" width="7" style="33" customWidth="1"/>
    <col min="35" max="35" width="7.875" style="33" customWidth="1"/>
    <col min="36" max="36" width="6.5" style="33" customWidth="1"/>
    <col min="37" max="37" width="8.875" style="33" customWidth="1"/>
    <col min="38" max="38" width="10.75" style="56" customWidth="1"/>
    <col min="39" max="39" width="6" style="36" customWidth="1"/>
    <col min="40" max="40" width="8.375" style="36" customWidth="1"/>
    <col min="41" max="41" width="5.625" style="36" customWidth="1"/>
    <col min="42" max="42" width="8.625" style="36" customWidth="1"/>
    <col min="43" max="43" width="10.25" style="36" customWidth="1"/>
    <col min="44" max="44" width="6.75" style="36" customWidth="1"/>
    <col min="45" max="45" width="9" style="36" customWidth="1"/>
    <col min="46" max="46" width="6.125" style="36" customWidth="1"/>
    <col min="47" max="47" width="8.875" style="36" customWidth="1"/>
    <col min="48" max="48" width="10.375" style="36" customWidth="1"/>
    <col min="49" max="49" width="7.875" style="36" customWidth="1"/>
    <col min="50" max="51" width="7.25" style="36" customWidth="1"/>
    <col min="52" max="52" width="9.25" style="36" customWidth="1"/>
    <col min="53" max="53" width="9.75" style="36" customWidth="1"/>
    <col min="54" max="56" width="7.25" style="36" customWidth="1"/>
    <col min="57" max="57" width="8.75" style="36" customWidth="1"/>
    <col min="58" max="58" width="9.75" style="36" customWidth="1"/>
    <col min="59" max="61" width="7.25" style="36" customWidth="1"/>
    <col min="62" max="62" width="8.625" style="36" customWidth="1"/>
    <col min="63" max="63" width="10.25" style="36" customWidth="1"/>
    <col min="64" max="64" width="7.25" style="36" customWidth="1"/>
    <col min="65" max="65" width="8.25" style="36" customWidth="1"/>
    <col min="66" max="66" width="10.875" style="36" customWidth="1"/>
    <col min="67" max="67" width="9.5" style="36" customWidth="1"/>
    <col min="68" max="68" width="11.5" style="36" customWidth="1"/>
    <col min="69" max="69" width="7.375" style="36" customWidth="1"/>
    <col min="70" max="70" width="9" style="36"/>
    <col min="71" max="71" width="5.875" style="36" customWidth="1"/>
    <col min="72" max="72" width="9.375" style="36" customWidth="1"/>
    <col min="73" max="73" width="10.375" style="36" customWidth="1"/>
    <col min="74" max="74" width="7.125" style="36" customWidth="1"/>
    <col min="75" max="75" width="27.25" style="36" customWidth="1"/>
    <col min="76" max="16384" width="9" style="36"/>
  </cols>
  <sheetData>
    <row r="1" spans="1:75" x14ac:dyDescent="0.25">
      <c r="A1" s="33"/>
      <c r="B1" s="33"/>
      <c r="C1" s="56"/>
      <c r="D1" s="33"/>
      <c r="E1" s="33"/>
      <c r="F1" s="33"/>
      <c r="G1" s="33"/>
      <c r="H1" s="57"/>
      <c r="I1" s="54"/>
      <c r="J1" s="33"/>
      <c r="K1" s="33"/>
      <c r="L1" s="33"/>
      <c r="AE1" s="144" t="s">
        <v>0</v>
      </c>
      <c r="AF1" s="144"/>
      <c r="AG1" s="144"/>
      <c r="AH1" s="144"/>
      <c r="AM1" s="33"/>
      <c r="AN1" s="33"/>
      <c r="AO1" s="33"/>
    </row>
    <row r="2" spans="1:75" ht="69.75" customHeight="1" x14ac:dyDescent="0.25">
      <c r="A2" s="33"/>
      <c r="B2" s="33"/>
      <c r="C2" s="56"/>
      <c r="D2" s="33"/>
      <c r="E2" s="33"/>
      <c r="F2" s="33"/>
      <c r="G2" s="33"/>
      <c r="H2" s="57"/>
      <c r="I2" s="54"/>
      <c r="J2" s="33"/>
      <c r="K2" s="33"/>
      <c r="L2" s="33"/>
      <c r="AE2" s="145" t="s">
        <v>98</v>
      </c>
      <c r="AF2" s="145"/>
      <c r="AG2" s="145"/>
      <c r="AH2" s="145"/>
      <c r="AM2" s="33"/>
      <c r="AN2" s="33"/>
      <c r="AO2" s="33"/>
    </row>
    <row r="3" spans="1:75" ht="21" customHeight="1" x14ac:dyDescent="0.25">
      <c r="A3" s="33"/>
      <c r="B3" s="33"/>
      <c r="C3" s="56"/>
      <c r="D3" s="33"/>
      <c r="E3" s="33"/>
      <c r="F3" s="33"/>
      <c r="G3" s="33"/>
      <c r="H3" s="57"/>
      <c r="I3" s="54"/>
      <c r="J3" s="33"/>
      <c r="K3" s="33"/>
      <c r="L3" s="33"/>
      <c r="AE3" s="58" t="s">
        <v>99</v>
      </c>
      <c r="AF3" s="58"/>
      <c r="AG3" s="58"/>
      <c r="AH3" s="58"/>
      <c r="AM3" s="33"/>
      <c r="AN3" s="33"/>
      <c r="AO3" s="33"/>
    </row>
    <row r="4" spans="1:75" ht="18.75" x14ac:dyDescent="0.25">
      <c r="A4" s="146" t="s">
        <v>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M4" s="33"/>
      <c r="AN4" s="33"/>
      <c r="AO4" s="33"/>
    </row>
    <row r="5" spans="1:75" ht="18.75" x14ac:dyDescent="0.3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</row>
    <row r="6" spans="1:75" ht="18.75" x14ac:dyDescent="0.3">
      <c r="B6" s="1"/>
      <c r="C6" s="2"/>
      <c r="D6" s="1"/>
      <c r="E6" s="1"/>
      <c r="F6" s="1"/>
      <c r="H6" s="3"/>
      <c r="I6" s="148" t="s">
        <v>2</v>
      </c>
      <c r="J6" s="148"/>
      <c r="K6" s="148"/>
      <c r="L6" s="148"/>
      <c r="M6" s="149" t="s">
        <v>3</v>
      </c>
      <c r="N6" s="149"/>
      <c r="O6" s="149"/>
      <c r="P6" s="149"/>
      <c r="Q6" s="149"/>
      <c r="R6" s="149"/>
      <c r="S6" s="149"/>
      <c r="T6" s="149"/>
      <c r="U6" s="149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"/>
      <c r="AJ6" s="4"/>
      <c r="AK6" s="4"/>
      <c r="AL6" s="5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8.75" customHeight="1" x14ac:dyDescent="0.25">
      <c r="A7" s="34" t="s">
        <v>4</v>
      </c>
      <c r="B7" s="34"/>
      <c r="C7" s="59"/>
      <c r="D7" s="34"/>
      <c r="E7" s="34"/>
      <c r="F7" s="34"/>
      <c r="G7" s="34"/>
      <c r="H7" s="60"/>
      <c r="I7" s="61"/>
      <c r="J7" s="34"/>
      <c r="K7" s="34"/>
      <c r="L7" s="34"/>
      <c r="M7" s="150" t="s">
        <v>5</v>
      </c>
      <c r="N7" s="150"/>
      <c r="O7" s="150"/>
      <c r="P7" s="150"/>
      <c r="Q7" s="150"/>
      <c r="R7" s="150"/>
      <c r="S7" s="150"/>
      <c r="T7" s="150"/>
      <c r="U7" s="150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59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</row>
    <row r="8" spans="1:75" ht="18.75" x14ac:dyDescent="0.3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M8" s="33"/>
      <c r="AN8" s="33"/>
      <c r="AO8" s="33"/>
      <c r="BW8" s="6"/>
    </row>
    <row r="9" spans="1:75" ht="18.75" x14ac:dyDescent="0.3">
      <c r="A9" s="152" t="s">
        <v>86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7"/>
      <c r="AJ9" s="7"/>
      <c r="AK9" s="7"/>
      <c r="AL9" s="30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</row>
    <row r="10" spans="1:75" ht="18.75" x14ac:dyDescent="0.25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</row>
    <row r="11" spans="1:75" ht="18.75" x14ac:dyDescent="0.3">
      <c r="B11" s="8"/>
      <c r="C11" s="153" t="s">
        <v>6</v>
      </c>
      <c r="D11" s="153"/>
      <c r="E11" s="153"/>
      <c r="F11" s="153"/>
      <c r="G11" s="153"/>
      <c r="H11" s="153"/>
      <c r="I11" s="153"/>
      <c r="J11" s="153"/>
      <c r="K11" s="153"/>
      <c r="L11" s="153"/>
      <c r="M11" s="154" t="s">
        <v>93</v>
      </c>
      <c r="N11" s="154"/>
      <c r="O11" s="154"/>
      <c r="P11" s="154"/>
      <c r="Q11" s="154"/>
      <c r="R11" s="154"/>
      <c r="S11" s="154"/>
      <c r="T11" s="154"/>
      <c r="U11" s="154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29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</row>
    <row r="12" spans="1:75" x14ac:dyDescent="0.25">
      <c r="B12" s="35"/>
      <c r="C12" s="56"/>
      <c r="D12" s="35"/>
      <c r="E12" s="35"/>
      <c r="F12" s="35"/>
      <c r="G12" s="35"/>
      <c r="H12" s="62"/>
      <c r="I12" s="54"/>
      <c r="J12" s="35"/>
      <c r="K12" s="35"/>
      <c r="L12" s="35"/>
      <c r="M12" s="155" t="s">
        <v>7</v>
      </c>
      <c r="N12" s="155"/>
      <c r="O12" s="155"/>
      <c r="P12" s="155"/>
      <c r="Q12" s="155"/>
      <c r="R12" s="155"/>
      <c r="S12" s="155"/>
      <c r="T12" s="155"/>
      <c r="U12" s="15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</row>
    <row r="13" spans="1:75" x14ac:dyDescent="0.25">
      <c r="A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V13" s="66"/>
    </row>
    <row r="14" spans="1:75" ht="63.75" customHeight="1" x14ac:dyDescent="0.25">
      <c r="A14" s="127" t="s">
        <v>8</v>
      </c>
      <c r="B14" s="127" t="s">
        <v>9</v>
      </c>
      <c r="C14" s="127" t="s">
        <v>10</v>
      </c>
      <c r="D14" s="143" t="s">
        <v>11</v>
      </c>
      <c r="E14" s="143" t="s">
        <v>12</v>
      </c>
      <c r="F14" s="127" t="s">
        <v>13</v>
      </c>
      <c r="G14" s="127"/>
      <c r="H14" s="127" t="s">
        <v>14</v>
      </c>
      <c r="I14" s="127"/>
      <c r="J14" s="127"/>
      <c r="K14" s="127"/>
      <c r="L14" s="127"/>
      <c r="M14" s="127"/>
      <c r="N14" s="134" t="s">
        <v>15</v>
      </c>
      <c r="O14" s="140" t="s">
        <v>16</v>
      </c>
      <c r="P14" s="127" t="s">
        <v>17</v>
      </c>
      <c r="Q14" s="127"/>
      <c r="R14" s="127"/>
      <c r="S14" s="127"/>
      <c r="T14" s="127" t="s">
        <v>18</v>
      </c>
      <c r="U14" s="127"/>
      <c r="V14" s="131" t="s">
        <v>19</v>
      </c>
      <c r="W14" s="132"/>
      <c r="X14" s="133"/>
      <c r="Y14" s="127" t="s">
        <v>20</v>
      </c>
      <c r="Z14" s="127"/>
      <c r="AA14" s="127"/>
      <c r="AB14" s="127"/>
      <c r="AC14" s="127"/>
      <c r="AD14" s="127"/>
      <c r="AE14" s="127"/>
      <c r="AF14" s="127"/>
      <c r="AG14" s="127"/>
      <c r="AH14" s="127"/>
      <c r="AI14" s="127" t="s">
        <v>21</v>
      </c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37" t="s">
        <v>22</v>
      </c>
    </row>
    <row r="15" spans="1:75" ht="85.5" customHeight="1" x14ac:dyDescent="0.25">
      <c r="A15" s="127"/>
      <c r="B15" s="127"/>
      <c r="C15" s="127"/>
      <c r="D15" s="143"/>
      <c r="E15" s="143"/>
      <c r="F15" s="127"/>
      <c r="G15" s="127"/>
      <c r="H15" s="124" t="s">
        <v>23</v>
      </c>
      <c r="I15" s="125"/>
      <c r="J15" s="126"/>
      <c r="K15" s="128" t="s">
        <v>24</v>
      </c>
      <c r="L15" s="129"/>
      <c r="M15" s="130"/>
      <c r="N15" s="135"/>
      <c r="O15" s="141"/>
      <c r="P15" s="127" t="s">
        <v>23</v>
      </c>
      <c r="Q15" s="127"/>
      <c r="R15" s="127" t="s">
        <v>24</v>
      </c>
      <c r="S15" s="127"/>
      <c r="T15" s="127"/>
      <c r="U15" s="127"/>
      <c r="V15" s="128"/>
      <c r="W15" s="129"/>
      <c r="X15" s="130"/>
      <c r="Y15" s="127" t="s">
        <v>23</v>
      </c>
      <c r="Z15" s="127"/>
      <c r="AA15" s="127"/>
      <c r="AB15" s="127"/>
      <c r="AC15" s="127"/>
      <c r="AD15" s="127" t="s">
        <v>24</v>
      </c>
      <c r="AE15" s="127"/>
      <c r="AF15" s="127"/>
      <c r="AG15" s="127"/>
      <c r="AH15" s="127"/>
      <c r="AI15" s="124" t="s">
        <v>25</v>
      </c>
      <c r="AJ15" s="125"/>
      <c r="AK15" s="125"/>
      <c r="AL15" s="125"/>
      <c r="AM15" s="126"/>
      <c r="AN15" s="127" t="s">
        <v>26</v>
      </c>
      <c r="AO15" s="127"/>
      <c r="AP15" s="127"/>
      <c r="AQ15" s="127"/>
      <c r="AR15" s="127"/>
      <c r="AS15" s="124" t="s">
        <v>27</v>
      </c>
      <c r="AT15" s="125"/>
      <c r="AU15" s="125"/>
      <c r="AV15" s="125"/>
      <c r="AW15" s="126"/>
      <c r="AX15" s="127" t="s">
        <v>28</v>
      </c>
      <c r="AY15" s="127"/>
      <c r="AZ15" s="127"/>
      <c r="BA15" s="127"/>
      <c r="BB15" s="127"/>
      <c r="BC15" s="124" t="s">
        <v>29</v>
      </c>
      <c r="BD15" s="125"/>
      <c r="BE15" s="125"/>
      <c r="BF15" s="125"/>
      <c r="BG15" s="126"/>
      <c r="BH15" s="127" t="s">
        <v>30</v>
      </c>
      <c r="BI15" s="127"/>
      <c r="BJ15" s="127"/>
      <c r="BK15" s="127"/>
      <c r="BL15" s="127"/>
      <c r="BM15" s="124" t="s">
        <v>31</v>
      </c>
      <c r="BN15" s="125"/>
      <c r="BO15" s="125"/>
      <c r="BP15" s="125"/>
      <c r="BQ15" s="126"/>
      <c r="BR15" s="124" t="s">
        <v>32</v>
      </c>
      <c r="BS15" s="125"/>
      <c r="BT15" s="125"/>
      <c r="BU15" s="125"/>
      <c r="BV15" s="126"/>
      <c r="BW15" s="138"/>
    </row>
    <row r="16" spans="1:75" ht="203.25" customHeight="1" x14ac:dyDescent="0.25">
      <c r="A16" s="127"/>
      <c r="B16" s="127"/>
      <c r="C16" s="127"/>
      <c r="D16" s="143"/>
      <c r="E16" s="143"/>
      <c r="F16" s="53" t="s">
        <v>89</v>
      </c>
      <c r="G16" s="67" t="s">
        <v>24</v>
      </c>
      <c r="H16" s="68" t="s">
        <v>33</v>
      </c>
      <c r="I16" s="68" t="s">
        <v>34</v>
      </c>
      <c r="J16" s="28" t="s">
        <v>35</v>
      </c>
      <c r="K16" s="28" t="s">
        <v>33</v>
      </c>
      <c r="L16" s="28" t="s">
        <v>34</v>
      </c>
      <c r="M16" s="28" t="s">
        <v>35</v>
      </c>
      <c r="N16" s="136"/>
      <c r="O16" s="142"/>
      <c r="P16" s="28" t="s">
        <v>36</v>
      </c>
      <c r="Q16" s="28" t="s">
        <v>37</v>
      </c>
      <c r="R16" s="28" t="s">
        <v>36</v>
      </c>
      <c r="S16" s="28" t="s">
        <v>37</v>
      </c>
      <c r="T16" s="52" t="s">
        <v>88</v>
      </c>
      <c r="U16" s="52" t="s">
        <v>24</v>
      </c>
      <c r="V16" s="28" t="s">
        <v>38</v>
      </c>
      <c r="W16" s="28" t="s">
        <v>87</v>
      </c>
      <c r="X16" s="28" t="s">
        <v>85</v>
      </c>
      <c r="Y16" s="28" t="s">
        <v>39</v>
      </c>
      <c r="Z16" s="28" t="s">
        <v>40</v>
      </c>
      <c r="AA16" s="28" t="s">
        <v>41</v>
      </c>
      <c r="AB16" s="52" t="s">
        <v>42</v>
      </c>
      <c r="AC16" s="52" t="s">
        <v>43</v>
      </c>
      <c r="AD16" s="28" t="s">
        <v>39</v>
      </c>
      <c r="AE16" s="28" t="s">
        <v>40</v>
      </c>
      <c r="AF16" s="28" t="s">
        <v>41</v>
      </c>
      <c r="AG16" s="52" t="s">
        <v>42</v>
      </c>
      <c r="AH16" s="52" t="s">
        <v>43</v>
      </c>
      <c r="AI16" s="28" t="s">
        <v>39</v>
      </c>
      <c r="AJ16" s="28" t="s">
        <v>40</v>
      </c>
      <c r="AK16" s="28" t="s">
        <v>41</v>
      </c>
      <c r="AL16" s="52" t="s">
        <v>42</v>
      </c>
      <c r="AM16" s="52" t="s">
        <v>43</v>
      </c>
      <c r="AN16" s="28" t="s">
        <v>39</v>
      </c>
      <c r="AO16" s="28" t="s">
        <v>40</v>
      </c>
      <c r="AP16" s="28" t="s">
        <v>41</v>
      </c>
      <c r="AQ16" s="52" t="s">
        <v>42</v>
      </c>
      <c r="AR16" s="52" t="s">
        <v>43</v>
      </c>
      <c r="AS16" s="28" t="s">
        <v>39</v>
      </c>
      <c r="AT16" s="28" t="s">
        <v>40</v>
      </c>
      <c r="AU16" s="28" t="s">
        <v>41</v>
      </c>
      <c r="AV16" s="52" t="s">
        <v>42</v>
      </c>
      <c r="AW16" s="52" t="s">
        <v>43</v>
      </c>
      <c r="AX16" s="28" t="s">
        <v>39</v>
      </c>
      <c r="AY16" s="28" t="s">
        <v>40</v>
      </c>
      <c r="AZ16" s="28" t="s">
        <v>41</v>
      </c>
      <c r="BA16" s="52" t="s">
        <v>42</v>
      </c>
      <c r="BB16" s="52" t="s">
        <v>43</v>
      </c>
      <c r="BC16" s="28" t="s">
        <v>39</v>
      </c>
      <c r="BD16" s="28" t="s">
        <v>40</v>
      </c>
      <c r="BE16" s="28" t="s">
        <v>41</v>
      </c>
      <c r="BF16" s="52" t="s">
        <v>42</v>
      </c>
      <c r="BG16" s="52" t="s">
        <v>43</v>
      </c>
      <c r="BH16" s="28" t="s">
        <v>39</v>
      </c>
      <c r="BI16" s="28" t="s">
        <v>40</v>
      </c>
      <c r="BJ16" s="28" t="s">
        <v>41</v>
      </c>
      <c r="BK16" s="52" t="s">
        <v>42</v>
      </c>
      <c r="BL16" s="52" t="s">
        <v>43</v>
      </c>
      <c r="BM16" s="28" t="s">
        <v>39</v>
      </c>
      <c r="BN16" s="28" t="s">
        <v>40</v>
      </c>
      <c r="BO16" s="28" t="s">
        <v>41</v>
      </c>
      <c r="BP16" s="52" t="s">
        <v>42</v>
      </c>
      <c r="BQ16" s="52" t="s">
        <v>43</v>
      </c>
      <c r="BR16" s="28" t="s">
        <v>39</v>
      </c>
      <c r="BS16" s="28" t="s">
        <v>40</v>
      </c>
      <c r="BT16" s="28" t="s">
        <v>41</v>
      </c>
      <c r="BU16" s="52" t="s">
        <v>42</v>
      </c>
      <c r="BV16" s="28" t="s">
        <v>43</v>
      </c>
      <c r="BW16" s="139"/>
    </row>
    <row r="17" spans="1:75" ht="19.5" customHeight="1" x14ac:dyDescent="0.25">
      <c r="A17" s="51">
        <v>1</v>
      </c>
      <c r="B17" s="51">
        <v>2</v>
      </c>
      <c r="C17" s="51">
        <v>3</v>
      </c>
      <c r="D17" s="51">
        <v>4</v>
      </c>
      <c r="E17" s="51">
        <v>5</v>
      </c>
      <c r="F17" s="51">
        <v>6</v>
      </c>
      <c r="G17" s="51">
        <v>7</v>
      </c>
      <c r="H17" s="69">
        <v>8</v>
      </c>
      <c r="I17" s="69">
        <v>9</v>
      </c>
      <c r="J17" s="51">
        <v>10</v>
      </c>
      <c r="K17" s="51">
        <v>11</v>
      </c>
      <c r="L17" s="51">
        <v>12</v>
      </c>
      <c r="M17" s="51">
        <v>13</v>
      </c>
      <c r="N17" s="51">
        <v>14</v>
      </c>
      <c r="O17" s="51">
        <v>15</v>
      </c>
      <c r="P17" s="46" t="s">
        <v>44</v>
      </c>
      <c r="Q17" s="46" t="s">
        <v>45</v>
      </c>
      <c r="R17" s="46" t="s">
        <v>46</v>
      </c>
      <c r="S17" s="46" t="s">
        <v>47</v>
      </c>
      <c r="T17" s="51">
        <v>17</v>
      </c>
      <c r="U17" s="51">
        <v>18</v>
      </c>
      <c r="V17" s="51">
        <v>19</v>
      </c>
      <c r="W17" s="51">
        <v>20</v>
      </c>
      <c r="X17" s="51">
        <v>21</v>
      </c>
      <c r="Y17" s="51">
        <v>22</v>
      </c>
      <c r="Z17" s="51">
        <v>23</v>
      </c>
      <c r="AA17" s="51">
        <v>24</v>
      </c>
      <c r="AB17" s="51">
        <v>25</v>
      </c>
      <c r="AC17" s="51">
        <v>26</v>
      </c>
      <c r="AD17" s="51">
        <v>27</v>
      </c>
      <c r="AE17" s="51">
        <v>28</v>
      </c>
      <c r="AF17" s="51">
        <v>29</v>
      </c>
      <c r="AG17" s="51">
        <v>30</v>
      </c>
      <c r="AH17" s="51">
        <v>31</v>
      </c>
      <c r="AI17" s="46" t="s">
        <v>48</v>
      </c>
      <c r="AJ17" s="46" t="s">
        <v>49</v>
      </c>
      <c r="AK17" s="46" t="s">
        <v>50</v>
      </c>
      <c r="AL17" s="46" t="s">
        <v>51</v>
      </c>
      <c r="AM17" s="46" t="s">
        <v>52</v>
      </c>
      <c r="AN17" s="46" t="s">
        <v>53</v>
      </c>
      <c r="AO17" s="46" t="s">
        <v>54</v>
      </c>
      <c r="AP17" s="46" t="s">
        <v>55</v>
      </c>
      <c r="AQ17" s="46" t="s">
        <v>56</v>
      </c>
      <c r="AR17" s="46" t="s">
        <v>57</v>
      </c>
      <c r="AS17" s="46" t="s">
        <v>58</v>
      </c>
      <c r="AT17" s="46" t="s">
        <v>59</v>
      </c>
      <c r="AU17" s="46" t="s">
        <v>60</v>
      </c>
      <c r="AV17" s="46" t="s">
        <v>61</v>
      </c>
      <c r="AW17" s="46" t="s">
        <v>62</v>
      </c>
      <c r="AX17" s="46" t="s">
        <v>63</v>
      </c>
      <c r="AY17" s="46" t="s">
        <v>64</v>
      </c>
      <c r="AZ17" s="46" t="s">
        <v>65</v>
      </c>
      <c r="BA17" s="46" t="s">
        <v>66</v>
      </c>
      <c r="BB17" s="46" t="s">
        <v>67</v>
      </c>
      <c r="BC17" s="46" t="s">
        <v>68</v>
      </c>
      <c r="BD17" s="46" t="s">
        <v>69</v>
      </c>
      <c r="BE17" s="46" t="s">
        <v>70</v>
      </c>
      <c r="BF17" s="46" t="s">
        <v>71</v>
      </c>
      <c r="BG17" s="46" t="s">
        <v>72</v>
      </c>
      <c r="BH17" s="46" t="s">
        <v>73</v>
      </c>
      <c r="BI17" s="46" t="s">
        <v>74</v>
      </c>
      <c r="BJ17" s="46" t="s">
        <v>75</v>
      </c>
      <c r="BK17" s="46" t="s">
        <v>76</v>
      </c>
      <c r="BL17" s="46" t="s">
        <v>77</v>
      </c>
      <c r="BM17" s="51">
        <v>33</v>
      </c>
      <c r="BN17" s="51">
        <v>34</v>
      </c>
      <c r="BO17" s="51">
        <v>35</v>
      </c>
      <c r="BP17" s="51">
        <v>36</v>
      </c>
      <c r="BQ17" s="51">
        <v>37</v>
      </c>
      <c r="BR17" s="51">
        <v>38</v>
      </c>
      <c r="BS17" s="51">
        <v>39</v>
      </c>
      <c r="BT17" s="51">
        <v>40</v>
      </c>
      <c r="BU17" s="51">
        <v>41</v>
      </c>
      <c r="BV17" s="51">
        <v>42</v>
      </c>
      <c r="BW17" s="51">
        <v>43</v>
      </c>
    </row>
    <row r="18" spans="1:75" s="13" customFormat="1" ht="31.5" x14ac:dyDescent="0.25">
      <c r="A18" s="9" t="str">
        <f>'[1]1 2018 год'!A20</f>
        <v>0</v>
      </c>
      <c r="B18" s="10" t="str">
        <f>'[1]1 2018 год'!B20</f>
        <v>ВСЕГО по инвестиционной программе, в том числе:</v>
      </c>
      <c r="C18" s="11" t="str">
        <f>'[1]1 2018 год'!C20</f>
        <v>нд</v>
      </c>
      <c r="D18" s="11" t="s">
        <v>78</v>
      </c>
      <c r="E18" s="11" t="s">
        <v>78</v>
      </c>
      <c r="F18" s="11" t="s">
        <v>78</v>
      </c>
      <c r="G18" s="11" t="s">
        <v>78</v>
      </c>
      <c r="H18" s="12">
        <f>SUM(H19:H24)</f>
        <v>13.00852519</v>
      </c>
      <c r="I18" s="12">
        <f>SUM(I19:I24)</f>
        <v>56.275726800000008</v>
      </c>
      <c r="J18" s="11" t="s">
        <v>78</v>
      </c>
      <c r="K18" s="12">
        <f>SUM(K19:K24)</f>
        <v>11.331926759999998</v>
      </c>
      <c r="L18" s="12">
        <f>SUM(L19:L24)</f>
        <v>53.161561519999999</v>
      </c>
      <c r="M18" s="11" t="s">
        <v>78</v>
      </c>
      <c r="N18" s="11" t="s">
        <v>78</v>
      </c>
      <c r="O18" s="11" t="s">
        <v>78</v>
      </c>
      <c r="P18" s="11" t="s">
        <v>78</v>
      </c>
      <c r="Q18" s="11" t="s">
        <v>78</v>
      </c>
      <c r="R18" s="11" t="s">
        <v>78</v>
      </c>
      <c r="S18" s="11" t="s">
        <v>78</v>
      </c>
      <c r="T18" s="12">
        <f>SUM(T19:T24)</f>
        <v>65.916999999999987</v>
      </c>
      <c r="U18" s="12">
        <f>SUM(U19:U24)</f>
        <v>60.550773279999994</v>
      </c>
      <c r="V18" s="12">
        <f>SUM(V19:V24)</f>
        <v>0</v>
      </c>
      <c r="W18" s="12">
        <f t="shared" ref="W18:X18" si="0">SUM(W19:W24)</f>
        <v>65.916999999999987</v>
      </c>
      <c r="X18" s="12">
        <f t="shared" si="0"/>
        <v>60.550773279999994</v>
      </c>
      <c r="Y18" s="11" t="s">
        <v>78</v>
      </c>
      <c r="Z18" s="11" t="s">
        <v>78</v>
      </c>
      <c r="AA18" s="11" t="s">
        <v>78</v>
      </c>
      <c r="AB18" s="11" t="s">
        <v>78</v>
      </c>
      <c r="AC18" s="11" t="s">
        <v>78</v>
      </c>
      <c r="AD18" s="11" t="s">
        <v>78</v>
      </c>
      <c r="AE18" s="11" t="s">
        <v>78</v>
      </c>
      <c r="AF18" s="11" t="s">
        <v>78</v>
      </c>
      <c r="AG18" s="11" t="s">
        <v>78</v>
      </c>
      <c r="AH18" s="11" t="s">
        <v>78</v>
      </c>
      <c r="AI18" s="12">
        <f>SUM(AI19:AI24)</f>
        <v>21.488</v>
      </c>
      <c r="AJ18" s="12">
        <f t="shared" ref="AJ18:BV18" si="1">SUM(AJ19:AJ24)</f>
        <v>0</v>
      </c>
      <c r="AK18" s="12">
        <f t="shared" si="1"/>
        <v>0</v>
      </c>
      <c r="AL18" s="12">
        <f t="shared" si="1"/>
        <v>21.488</v>
      </c>
      <c r="AM18" s="12">
        <f t="shared" si="1"/>
        <v>0</v>
      </c>
      <c r="AN18" s="12">
        <f t="shared" si="1"/>
        <v>16.121773279999999</v>
      </c>
      <c r="AO18" s="12">
        <f t="shared" si="1"/>
        <v>0</v>
      </c>
      <c r="AP18" s="12">
        <f t="shared" si="1"/>
        <v>0</v>
      </c>
      <c r="AQ18" s="12">
        <f t="shared" si="1"/>
        <v>16.121773279999999</v>
      </c>
      <c r="AR18" s="12">
        <f t="shared" si="1"/>
        <v>0</v>
      </c>
      <c r="AS18" s="12">
        <f t="shared" si="1"/>
        <v>21.968</v>
      </c>
      <c r="AT18" s="12">
        <f t="shared" si="1"/>
        <v>0</v>
      </c>
      <c r="AU18" s="12">
        <f t="shared" si="1"/>
        <v>0</v>
      </c>
      <c r="AV18" s="12">
        <f t="shared" si="1"/>
        <v>21.968</v>
      </c>
      <c r="AW18" s="12">
        <f t="shared" si="1"/>
        <v>0</v>
      </c>
      <c r="AX18" s="12">
        <f t="shared" si="1"/>
        <v>21.968</v>
      </c>
      <c r="AY18" s="12">
        <f t="shared" si="1"/>
        <v>0</v>
      </c>
      <c r="AZ18" s="12">
        <f t="shared" si="1"/>
        <v>0</v>
      </c>
      <c r="BA18" s="12">
        <f t="shared" si="1"/>
        <v>21.968</v>
      </c>
      <c r="BB18" s="12">
        <f t="shared" si="1"/>
        <v>0</v>
      </c>
      <c r="BC18" s="12">
        <f t="shared" si="1"/>
        <v>22.460999999999999</v>
      </c>
      <c r="BD18" s="12">
        <f t="shared" si="1"/>
        <v>0</v>
      </c>
      <c r="BE18" s="12">
        <f t="shared" si="1"/>
        <v>0</v>
      </c>
      <c r="BF18" s="12">
        <f t="shared" si="1"/>
        <v>22.460999999999999</v>
      </c>
      <c r="BG18" s="12">
        <f t="shared" si="1"/>
        <v>0</v>
      </c>
      <c r="BH18" s="12">
        <f t="shared" si="1"/>
        <v>22.460999999999999</v>
      </c>
      <c r="BI18" s="12">
        <f t="shared" si="1"/>
        <v>0</v>
      </c>
      <c r="BJ18" s="12">
        <f t="shared" si="1"/>
        <v>0</v>
      </c>
      <c r="BK18" s="12">
        <f t="shared" si="1"/>
        <v>22.460999999999999</v>
      </c>
      <c r="BL18" s="12">
        <f t="shared" si="1"/>
        <v>0</v>
      </c>
      <c r="BM18" s="12">
        <f t="shared" si="1"/>
        <v>65.917000000000002</v>
      </c>
      <c r="BN18" s="11">
        <f t="shared" si="1"/>
        <v>0</v>
      </c>
      <c r="BO18" s="11">
        <f t="shared" si="1"/>
        <v>0</v>
      </c>
      <c r="BP18" s="12">
        <f t="shared" si="1"/>
        <v>65.917000000000002</v>
      </c>
      <c r="BQ18" s="11">
        <f t="shared" si="1"/>
        <v>0</v>
      </c>
      <c r="BR18" s="12">
        <f t="shared" si="1"/>
        <v>60.550773280000008</v>
      </c>
      <c r="BS18" s="11">
        <f t="shared" si="1"/>
        <v>0</v>
      </c>
      <c r="BT18" s="11">
        <f t="shared" si="1"/>
        <v>0</v>
      </c>
      <c r="BU18" s="12">
        <f t="shared" si="1"/>
        <v>60.550773280000008</v>
      </c>
      <c r="BV18" s="11">
        <f t="shared" si="1"/>
        <v>0</v>
      </c>
      <c r="BW18" s="11" t="s">
        <v>78</v>
      </c>
    </row>
    <row r="19" spans="1:75" x14ac:dyDescent="0.25">
      <c r="A19" s="70" t="str">
        <f>'[1]1 2018 год'!A21</f>
        <v>0.1</v>
      </c>
      <c r="B19" s="71" t="str">
        <f>'[1]1 2018 год'!B21</f>
        <v>Технологическое присоединение, всего</v>
      </c>
      <c r="C19" s="37" t="str">
        <f>'[1]1 2018 год'!C21</f>
        <v>нд</v>
      </c>
      <c r="D19" s="37" t="s">
        <v>78</v>
      </c>
      <c r="E19" s="37" t="s">
        <v>78</v>
      </c>
      <c r="F19" s="37" t="s">
        <v>78</v>
      </c>
      <c r="G19" s="37" t="s">
        <v>78</v>
      </c>
      <c r="H19" s="37" t="s">
        <v>78</v>
      </c>
      <c r="I19" s="37" t="s">
        <v>78</v>
      </c>
      <c r="J19" s="37" t="s">
        <v>78</v>
      </c>
      <c r="K19" s="37" t="s">
        <v>78</v>
      </c>
      <c r="L19" s="37" t="s">
        <v>78</v>
      </c>
      <c r="M19" s="37" t="s">
        <v>78</v>
      </c>
      <c r="N19" s="37" t="s">
        <v>78</v>
      </c>
      <c r="O19" s="37" t="s">
        <v>78</v>
      </c>
      <c r="P19" s="37" t="s">
        <v>78</v>
      </c>
      <c r="Q19" s="37" t="s">
        <v>78</v>
      </c>
      <c r="R19" s="37" t="s">
        <v>78</v>
      </c>
      <c r="S19" s="37" t="s">
        <v>78</v>
      </c>
      <c r="T19" s="41" t="s">
        <v>78</v>
      </c>
      <c r="U19" s="41" t="s">
        <v>78</v>
      </c>
      <c r="V19" s="37" t="s">
        <v>78</v>
      </c>
      <c r="W19" s="37" t="s">
        <v>78</v>
      </c>
      <c r="X19" s="37" t="s">
        <v>78</v>
      </c>
      <c r="Y19" s="37" t="s">
        <v>78</v>
      </c>
      <c r="Z19" s="37" t="s">
        <v>78</v>
      </c>
      <c r="AA19" s="37" t="s">
        <v>78</v>
      </c>
      <c r="AB19" s="37" t="s">
        <v>78</v>
      </c>
      <c r="AC19" s="37" t="s">
        <v>78</v>
      </c>
      <c r="AD19" s="37" t="s">
        <v>78</v>
      </c>
      <c r="AE19" s="37" t="s">
        <v>78</v>
      </c>
      <c r="AF19" s="37" t="s">
        <v>78</v>
      </c>
      <c r="AG19" s="37" t="s">
        <v>78</v>
      </c>
      <c r="AH19" s="37" t="s">
        <v>78</v>
      </c>
      <c r="AI19" s="37" t="s">
        <v>78</v>
      </c>
      <c r="AJ19" s="37" t="s">
        <v>78</v>
      </c>
      <c r="AK19" s="37" t="s">
        <v>78</v>
      </c>
      <c r="AL19" s="37" t="s">
        <v>78</v>
      </c>
      <c r="AM19" s="37" t="s">
        <v>78</v>
      </c>
      <c r="AN19" s="37" t="s">
        <v>78</v>
      </c>
      <c r="AO19" s="37" t="s">
        <v>78</v>
      </c>
      <c r="AP19" s="37" t="s">
        <v>78</v>
      </c>
      <c r="AQ19" s="37" t="s">
        <v>78</v>
      </c>
      <c r="AR19" s="37" t="s">
        <v>78</v>
      </c>
      <c r="AS19" s="37" t="s">
        <v>78</v>
      </c>
      <c r="AT19" s="37" t="s">
        <v>78</v>
      </c>
      <c r="AU19" s="37" t="s">
        <v>78</v>
      </c>
      <c r="AV19" s="37" t="s">
        <v>78</v>
      </c>
      <c r="AW19" s="37" t="s">
        <v>78</v>
      </c>
      <c r="AX19" s="37" t="s">
        <v>78</v>
      </c>
      <c r="AY19" s="37" t="s">
        <v>78</v>
      </c>
      <c r="AZ19" s="37" t="s">
        <v>78</v>
      </c>
      <c r="BA19" s="37" t="s">
        <v>78</v>
      </c>
      <c r="BB19" s="37" t="s">
        <v>78</v>
      </c>
      <c r="BC19" s="37" t="s">
        <v>78</v>
      </c>
      <c r="BD19" s="37" t="s">
        <v>78</v>
      </c>
      <c r="BE19" s="37" t="s">
        <v>78</v>
      </c>
      <c r="BF19" s="37" t="s">
        <v>78</v>
      </c>
      <c r="BG19" s="37" t="s">
        <v>78</v>
      </c>
      <c r="BH19" s="37" t="s">
        <v>78</v>
      </c>
      <c r="BI19" s="37" t="s">
        <v>78</v>
      </c>
      <c r="BJ19" s="37" t="s">
        <v>78</v>
      </c>
      <c r="BK19" s="37" t="s">
        <v>78</v>
      </c>
      <c r="BL19" s="37" t="s">
        <v>78</v>
      </c>
      <c r="BM19" s="37" t="s">
        <v>78</v>
      </c>
      <c r="BN19" s="37" t="s">
        <v>78</v>
      </c>
      <c r="BO19" s="37" t="s">
        <v>78</v>
      </c>
      <c r="BP19" s="37" t="s">
        <v>78</v>
      </c>
      <c r="BQ19" s="37" t="s">
        <v>78</v>
      </c>
      <c r="BR19" s="37" t="s">
        <v>78</v>
      </c>
      <c r="BS19" s="37" t="s">
        <v>78</v>
      </c>
      <c r="BT19" s="37" t="s">
        <v>78</v>
      </c>
      <c r="BU19" s="37" t="s">
        <v>78</v>
      </c>
      <c r="BV19" s="37" t="s">
        <v>78</v>
      </c>
      <c r="BW19" s="37" t="s">
        <v>78</v>
      </c>
    </row>
    <row r="20" spans="1:75" s="74" customFormat="1" ht="31.5" x14ac:dyDescent="0.25">
      <c r="A20" s="72" t="str">
        <f>'[1]1 2018 год'!A22</f>
        <v>0.2</v>
      </c>
      <c r="B20" s="73" t="str">
        <f>'[1]1 2018 год'!B22</f>
        <v>Реконструкция, модернизация, техническое перевооружение, всего</v>
      </c>
      <c r="C20" s="39" t="str">
        <f>'[1]1 2018 год'!C22</f>
        <v>нд</v>
      </c>
      <c r="D20" s="39" t="s">
        <v>78</v>
      </c>
      <c r="E20" s="39" t="s">
        <v>78</v>
      </c>
      <c r="F20" s="39" t="s">
        <v>78</v>
      </c>
      <c r="G20" s="39" t="s">
        <v>78</v>
      </c>
      <c r="H20" s="38">
        <f>H46</f>
        <v>13.00852519</v>
      </c>
      <c r="I20" s="38">
        <f>I46</f>
        <v>56.275726800000008</v>
      </c>
      <c r="J20" s="39" t="s">
        <v>78</v>
      </c>
      <c r="K20" s="38">
        <f>K46</f>
        <v>11.331926759999998</v>
      </c>
      <c r="L20" s="38">
        <f>L46</f>
        <v>53.161561519999999</v>
      </c>
      <c r="M20" s="39" t="s">
        <v>78</v>
      </c>
      <c r="N20" s="39" t="s">
        <v>78</v>
      </c>
      <c r="O20" s="39" t="s">
        <v>78</v>
      </c>
      <c r="P20" s="39" t="s">
        <v>78</v>
      </c>
      <c r="Q20" s="39" t="s">
        <v>78</v>
      </c>
      <c r="R20" s="39" t="s">
        <v>78</v>
      </c>
      <c r="S20" s="39" t="s">
        <v>78</v>
      </c>
      <c r="T20" s="38">
        <f>SUM(T46)</f>
        <v>65.916999999999987</v>
      </c>
      <c r="U20" s="38">
        <f>SUM(U46)</f>
        <v>60.550773279999994</v>
      </c>
      <c r="V20" s="38">
        <f>SUM(V46)</f>
        <v>0</v>
      </c>
      <c r="W20" s="38">
        <f t="shared" ref="W20:X20" si="2">SUM(W46)</f>
        <v>65.916999999999987</v>
      </c>
      <c r="X20" s="38">
        <f t="shared" si="2"/>
        <v>60.550773279999994</v>
      </c>
      <c r="Y20" s="39" t="s">
        <v>78</v>
      </c>
      <c r="Z20" s="39" t="s">
        <v>78</v>
      </c>
      <c r="AA20" s="39" t="s">
        <v>78</v>
      </c>
      <c r="AB20" s="39" t="s">
        <v>78</v>
      </c>
      <c r="AC20" s="39" t="s">
        <v>78</v>
      </c>
      <c r="AD20" s="39" t="s">
        <v>78</v>
      </c>
      <c r="AE20" s="39" t="s">
        <v>78</v>
      </c>
      <c r="AF20" s="39" t="s">
        <v>78</v>
      </c>
      <c r="AG20" s="39" t="s">
        <v>78</v>
      </c>
      <c r="AH20" s="39" t="s">
        <v>78</v>
      </c>
      <c r="AI20" s="38">
        <f>AI46</f>
        <v>21.488</v>
      </c>
      <c r="AJ20" s="38">
        <f t="shared" ref="AJ20:BV20" si="3">AJ46</f>
        <v>0</v>
      </c>
      <c r="AK20" s="38">
        <f t="shared" si="3"/>
        <v>0</v>
      </c>
      <c r="AL20" s="38">
        <f t="shared" si="3"/>
        <v>21.488</v>
      </c>
      <c r="AM20" s="38">
        <f t="shared" si="3"/>
        <v>0</v>
      </c>
      <c r="AN20" s="38">
        <f t="shared" si="3"/>
        <v>16.121773279999999</v>
      </c>
      <c r="AO20" s="38">
        <f t="shared" si="3"/>
        <v>0</v>
      </c>
      <c r="AP20" s="38">
        <f t="shared" si="3"/>
        <v>0</v>
      </c>
      <c r="AQ20" s="38">
        <f t="shared" si="3"/>
        <v>16.121773279999999</v>
      </c>
      <c r="AR20" s="38">
        <f t="shared" si="3"/>
        <v>0</v>
      </c>
      <c r="AS20" s="38">
        <f t="shared" si="3"/>
        <v>21.968</v>
      </c>
      <c r="AT20" s="38">
        <f t="shared" si="3"/>
        <v>0</v>
      </c>
      <c r="AU20" s="38">
        <f t="shared" si="3"/>
        <v>0</v>
      </c>
      <c r="AV20" s="38">
        <f t="shared" si="3"/>
        <v>21.968</v>
      </c>
      <c r="AW20" s="38">
        <f t="shared" si="3"/>
        <v>0</v>
      </c>
      <c r="AX20" s="38">
        <f t="shared" si="3"/>
        <v>21.968</v>
      </c>
      <c r="AY20" s="38">
        <f t="shared" si="3"/>
        <v>0</v>
      </c>
      <c r="AZ20" s="38">
        <f t="shared" si="3"/>
        <v>0</v>
      </c>
      <c r="BA20" s="38">
        <f t="shared" si="3"/>
        <v>21.968</v>
      </c>
      <c r="BB20" s="38">
        <f t="shared" si="3"/>
        <v>0</v>
      </c>
      <c r="BC20" s="38">
        <f t="shared" si="3"/>
        <v>22.460999999999999</v>
      </c>
      <c r="BD20" s="38">
        <f t="shared" si="3"/>
        <v>0</v>
      </c>
      <c r="BE20" s="38">
        <f t="shared" si="3"/>
        <v>0</v>
      </c>
      <c r="BF20" s="38">
        <f t="shared" si="3"/>
        <v>22.460999999999999</v>
      </c>
      <c r="BG20" s="38">
        <f t="shared" si="3"/>
        <v>0</v>
      </c>
      <c r="BH20" s="38">
        <f t="shared" si="3"/>
        <v>22.460999999999999</v>
      </c>
      <c r="BI20" s="38">
        <f t="shared" si="3"/>
        <v>0</v>
      </c>
      <c r="BJ20" s="38">
        <f t="shared" si="3"/>
        <v>0</v>
      </c>
      <c r="BK20" s="38">
        <f t="shared" si="3"/>
        <v>22.460999999999999</v>
      </c>
      <c r="BL20" s="38">
        <f t="shared" si="3"/>
        <v>0</v>
      </c>
      <c r="BM20" s="38">
        <f t="shared" si="3"/>
        <v>65.917000000000002</v>
      </c>
      <c r="BN20" s="39">
        <f t="shared" si="3"/>
        <v>0</v>
      </c>
      <c r="BO20" s="39">
        <f t="shared" si="3"/>
        <v>0</v>
      </c>
      <c r="BP20" s="38">
        <f t="shared" si="3"/>
        <v>65.917000000000002</v>
      </c>
      <c r="BQ20" s="39">
        <f t="shared" si="3"/>
        <v>0</v>
      </c>
      <c r="BR20" s="38">
        <f t="shared" si="3"/>
        <v>60.550773280000008</v>
      </c>
      <c r="BS20" s="39">
        <f t="shared" si="3"/>
        <v>0</v>
      </c>
      <c r="BT20" s="39">
        <f t="shared" si="3"/>
        <v>0</v>
      </c>
      <c r="BU20" s="38">
        <f t="shared" si="3"/>
        <v>60.550773280000008</v>
      </c>
      <c r="BV20" s="39">
        <f t="shared" si="3"/>
        <v>0</v>
      </c>
      <c r="BW20" s="39" t="s">
        <v>78</v>
      </c>
    </row>
    <row r="21" spans="1:75" ht="63" hidden="1" x14ac:dyDescent="0.25">
      <c r="A21" s="70" t="str">
        <f>'[1]1 2018 год'!A23</f>
        <v>0.3</v>
      </c>
      <c r="B21" s="71" t="str">
        <f>'[1]1 2018 год'!B23</f>
        <v>Инвестиционные проекты, реализация которых обуславливается схемами и программами перспективного развития электроэнергетики, всего</v>
      </c>
      <c r="C21" s="37" t="str">
        <f>'[1]1 2018 год'!C23</f>
        <v>нд</v>
      </c>
      <c r="D21" s="37" t="s">
        <v>78</v>
      </c>
      <c r="E21" s="37" t="s">
        <v>78</v>
      </c>
      <c r="F21" s="37" t="s">
        <v>78</v>
      </c>
      <c r="G21" s="37" t="s">
        <v>78</v>
      </c>
      <c r="H21" s="37" t="s">
        <v>78</v>
      </c>
      <c r="I21" s="37" t="s">
        <v>78</v>
      </c>
      <c r="J21" s="37" t="s">
        <v>78</v>
      </c>
      <c r="K21" s="37" t="s">
        <v>78</v>
      </c>
      <c r="L21" s="37" t="s">
        <v>78</v>
      </c>
      <c r="M21" s="37" t="s">
        <v>78</v>
      </c>
      <c r="N21" s="37" t="s">
        <v>78</v>
      </c>
      <c r="O21" s="37" t="s">
        <v>78</v>
      </c>
      <c r="P21" s="37" t="s">
        <v>78</v>
      </c>
      <c r="Q21" s="37" t="s">
        <v>78</v>
      </c>
      <c r="R21" s="37" t="s">
        <v>78</v>
      </c>
      <c r="S21" s="37" t="s">
        <v>78</v>
      </c>
      <c r="T21" s="37" t="s">
        <v>78</v>
      </c>
      <c r="U21" s="37" t="s">
        <v>78</v>
      </c>
      <c r="V21" s="37" t="s">
        <v>78</v>
      </c>
      <c r="W21" s="37" t="s">
        <v>78</v>
      </c>
      <c r="X21" s="37" t="s">
        <v>78</v>
      </c>
      <c r="Y21" s="37" t="s">
        <v>78</v>
      </c>
      <c r="Z21" s="37" t="s">
        <v>78</v>
      </c>
      <c r="AA21" s="37" t="s">
        <v>78</v>
      </c>
      <c r="AB21" s="37" t="s">
        <v>78</v>
      </c>
      <c r="AC21" s="37" t="s">
        <v>78</v>
      </c>
      <c r="AD21" s="37" t="s">
        <v>78</v>
      </c>
      <c r="AE21" s="37" t="s">
        <v>78</v>
      </c>
      <c r="AF21" s="37" t="s">
        <v>78</v>
      </c>
      <c r="AG21" s="37" t="s">
        <v>78</v>
      </c>
      <c r="AH21" s="37" t="s">
        <v>78</v>
      </c>
      <c r="AI21" s="37" t="s">
        <v>78</v>
      </c>
      <c r="AJ21" s="37" t="s">
        <v>78</v>
      </c>
      <c r="AK21" s="37" t="s">
        <v>78</v>
      </c>
      <c r="AL21" s="37" t="s">
        <v>78</v>
      </c>
      <c r="AM21" s="37" t="s">
        <v>78</v>
      </c>
      <c r="AN21" s="37" t="s">
        <v>78</v>
      </c>
      <c r="AO21" s="37" t="s">
        <v>78</v>
      </c>
      <c r="AP21" s="37" t="s">
        <v>78</v>
      </c>
      <c r="AQ21" s="37" t="s">
        <v>78</v>
      </c>
      <c r="AR21" s="37" t="s">
        <v>78</v>
      </c>
      <c r="AS21" s="37" t="s">
        <v>78</v>
      </c>
      <c r="AT21" s="37" t="s">
        <v>78</v>
      </c>
      <c r="AU21" s="37" t="s">
        <v>78</v>
      </c>
      <c r="AV21" s="37" t="s">
        <v>78</v>
      </c>
      <c r="AW21" s="37" t="s">
        <v>78</v>
      </c>
      <c r="AX21" s="37" t="s">
        <v>78</v>
      </c>
      <c r="AY21" s="37" t="s">
        <v>78</v>
      </c>
      <c r="AZ21" s="37" t="s">
        <v>78</v>
      </c>
      <c r="BA21" s="37" t="s">
        <v>78</v>
      </c>
      <c r="BB21" s="37" t="s">
        <v>78</v>
      </c>
      <c r="BC21" s="37" t="s">
        <v>78</v>
      </c>
      <c r="BD21" s="37" t="s">
        <v>78</v>
      </c>
      <c r="BE21" s="37" t="s">
        <v>78</v>
      </c>
      <c r="BF21" s="37" t="s">
        <v>78</v>
      </c>
      <c r="BG21" s="37" t="s">
        <v>78</v>
      </c>
      <c r="BH21" s="37" t="s">
        <v>78</v>
      </c>
      <c r="BI21" s="37" t="s">
        <v>78</v>
      </c>
      <c r="BJ21" s="37" t="s">
        <v>78</v>
      </c>
      <c r="BK21" s="37" t="s">
        <v>78</v>
      </c>
      <c r="BL21" s="37" t="s">
        <v>78</v>
      </c>
      <c r="BM21" s="37" t="s">
        <v>78</v>
      </c>
      <c r="BN21" s="37" t="s">
        <v>78</v>
      </c>
      <c r="BO21" s="37" t="s">
        <v>78</v>
      </c>
      <c r="BP21" s="37" t="s">
        <v>78</v>
      </c>
      <c r="BQ21" s="37" t="s">
        <v>78</v>
      </c>
      <c r="BR21" s="37" t="s">
        <v>78</v>
      </c>
      <c r="BS21" s="37" t="s">
        <v>78</v>
      </c>
      <c r="BT21" s="37" t="s">
        <v>78</v>
      </c>
      <c r="BU21" s="37" t="s">
        <v>78</v>
      </c>
      <c r="BV21" s="37" t="s">
        <v>78</v>
      </c>
      <c r="BW21" s="37" t="s">
        <v>78</v>
      </c>
    </row>
    <row r="22" spans="1:75" ht="31.5" hidden="1" x14ac:dyDescent="0.25">
      <c r="A22" s="70" t="str">
        <f>'[1]1 2018 год'!A24</f>
        <v>0.4</v>
      </c>
      <c r="B22" s="71" t="str">
        <f>'[1]1 2018 год'!B24</f>
        <v>Прочее новое строительство объектов электросетевого хозяйства, всего</v>
      </c>
      <c r="C22" s="37" t="str">
        <f>'[1]1 2018 год'!C24</f>
        <v>нд</v>
      </c>
      <c r="D22" s="37" t="s">
        <v>78</v>
      </c>
      <c r="E22" s="37" t="s">
        <v>78</v>
      </c>
      <c r="F22" s="37" t="s">
        <v>78</v>
      </c>
      <c r="G22" s="37" t="s">
        <v>78</v>
      </c>
      <c r="H22" s="37" t="s">
        <v>78</v>
      </c>
      <c r="I22" s="37" t="s">
        <v>78</v>
      </c>
      <c r="J22" s="37" t="s">
        <v>78</v>
      </c>
      <c r="K22" s="37" t="s">
        <v>78</v>
      </c>
      <c r="L22" s="37" t="s">
        <v>78</v>
      </c>
      <c r="M22" s="37" t="s">
        <v>78</v>
      </c>
      <c r="N22" s="37" t="s">
        <v>78</v>
      </c>
      <c r="O22" s="37" t="s">
        <v>78</v>
      </c>
      <c r="P22" s="37" t="s">
        <v>78</v>
      </c>
      <c r="Q22" s="37" t="s">
        <v>78</v>
      </c>
      <c r="R22" s="37" t="s">
        <v>78</v>
      </c>
      <c r="S22" s="37" t="s">
        <v>78</v>
      </c>
      <c r="T22" s="37" t="s">
        <v>78</v>
      </c>
      <c r="U22" s="37" t="s">
        <v>78</v>
      </c>
      <c r="V22" s="37" t="s">
        <v>78</v>
      </c>
      <c r="W22" s="37" t="s">
        <v>78</v>
      </c>
      <c r="X22" s="37" t="s">
        <v>78</v>
      </c>
      <c r="Y22" s="37" t="s">
        <v>78</v>
      </c>
      <c r="Z22" s="37" t="s">
        <v>78</v>
      </c>
      <c r="AA22" s="37" t="s">
        <v>78</v>
      </c>
      <c r="AB22" s="37" t="s">
        <v>78</v>
      </c>
      <c r="AC22" s="37" t="s">
        <v>78</v>
      </c>
      <c r="AD22" s="37" t="s">
        <v>78</v>
      </c>
      <c r="AE22" s="37" t="s">
        <v>78</v>
      </c>
      <c r="AF22" s="37" t="s">
        <v>78</v>
      </c>
      <c r="AG22" s="37" t="s">
        <v>78</v>
      </c>
      <c r="AH22" s="37" t="s">
        <v>78</v>
      </c>
      <c r="AI22" s="37" t="s">
        <v>78</v>
      </c>
      <c r="AJ22" s="37" t="s">
        <v>78</v>
      </c>
      <c r="AK22" s="37" t="s">
        <v>78</v>
      </c>
      <c r="AL22" s="37" t="s">
        <v>78</v>
      </c>
      <c r="AM22" s="37" t="s">
        <v>78</v>
      </c>
      <c r="AN22" s="37" t="s">
        <v>78</v>
      </c>
      <c r="AO22" s="37" t="s">
        <v>78</v>
      </c>
      <c r="AP22" s="37" t="s">
        <v>78</v>
      </c>
      <c r="AQ22" s="37" t="s">
        <v>78</v>
      </c>
      <c r="AR22" s="37" t="s">
        <v>78</v>
      </c>
      <c r="AS22" s="37" t="s">
        <v>78</v>
      </c>
      <c r="AT22" s="37" t="s">
        <v>78</v>
      </c>
      <c r="AU22" s="37" t="s">
        <v>78</v>
      </c>
      <c r="AV22" s="37" t="s">
        <v>78</v>
      </c>
      <c r="AW22" s="37" t="s">
        <v>78</v>
      </c>
      <c r="AX22" s="37" t="s">
        <v>78</v>
      </c>
      <c r="AY22" s="37" t="s">
        <v>78</v>
      </c>
      <c r="AZ22" s="37" t="s">
        <v>78</v>
      </c>
      <c r="BA22" s="37" t="s">
        <v>78</v>
      </c>
      <c r="BB22" s="37" t="s">
        <v>78</v>
      </c>
      <c r="BC22" s="37" t="s">
        <v>78</v>
      </c>
      <c r="BD22" s="37" t="s">
        <v>78</v>
      </c>
      <c r="BE22" s="37" t="s">
        <v>78</v>
      </c>
      <c r="BF22" s="37" t="s">
        <v>78</v>
      </c>
      <c r="BG22" s="37" t="s">
        <v>78</v>
      </c>
      <c r="BH22" s="37" t="s">
        <v>78</v>
      </c>
      <c r="BI22" s="37" t="s">
        <v>78</v>
      </c>
      <c r="BJ22" s="37" t="s">
        <v>78</v>
      </c>
      <c r="BK22" s="37" t="s">
        <v>78</v>
      </c>
      <c r="BL22" s="37" t="s">
        <v>78</v>
      </c>
      <c r="BM22" s="37" t="s">
        <v>78</v>
      </c>
      <c r="BN22" s="37" t="s">
        <v>78</v>
      </c>
      <c r="BO22" s="37" t="s">
        <v>78</v>
      </c>
      <c r="BP22" s="37" t="s">
        <v>78</v>
      </c>
      <c r="BQ22" s="37" t="s">
        <v>78</v>
      </c>
      <c r="BR22" s="37" t="s">
        <v>78</v>
      </c>
      <c r="BS22" s="37" t="s">
        <v>78</v>
      </c>
      <c r="BT22" s="37" t="s">
        <v>78</v>
      </c>
      <c r="BU22" s="37" t="s">
        <v>78</v>
      </c>
      <c r="BV22" s="37" t="s">
        <v>78</v>
      </c>
      <c r="BW22" s="37" t="s">
        <v>78</v>
      </c>
    </row>
    <row r="23" spans="1:75" ht="31.5" hidden="1" x14ac:dyDescent="0.25">
      <c r="A23" s="70" t="str">
        <f>'[1]1 2018 год'!A25</f>
        <v>0.5</v>
      </c>
      <c r="B23" s="71" t="str">
        <f>'[1]1 2018 год'!B25</f>
        <v>Покупка земельных участков для целей реализации инвестиционных проектов, всего</v>
      </c>
      <c r="C23" s="37" t="str">
        <f>'[1]1 2018 год'!C25</f>
        <v>нд</v>
      </c>
      <c r="D23" s="37" t="s">
        <v>78</v>
      </c>
      <c r="E23" s="37" t="s">
        <v>78</v>
      </c>
      <c r="F23" s="37" t="s">
        <v>78</v>
      </c>
      <c r="G23" s="37" t="s">
        <v>78</v>
      </c>
      <c r="H23" s="37" t="s">
        <v>78</v>
      </c>
      <c r="I23" s="37" t="s">
        <v>78</v>
      </c>
      <c r="J23" s="37" t="s">
        <v>78</v>
      </c>
      <c r="K23" s="37" t="s">
        <v>78</v>
      </c>
      <c r="L23" s="37" t="s">
        <v>78</v>
      </c>
      <c r="M23" s="37" t="s">
        <v>78</v>
      </c>
      <c r="N23" s="37" t="s">
        <v>78</v>
      </c>
      <c r="O23" s="37" t="s">
        <v>78</v>
      </c>
      <c r="P23" s="37" t="s">
        <v>78</v>
      </c>
      <c r="Q23" s="37" t="s">
        <v>78</v>
      </c>
      <c r="R23" s="37" t="s">
        <v>78</v>
      </c>
      <c r="S23" s="37" t="s">
        <v>78</v>
      </c>
      <c r="T23" s="37" t="s">
        <v>78</v>
      </c>
      <c r="U23" s="37" t="s">
        <v>78</v>
      </c>
      <c r="V23" s="37" t="s">
        <v>78</v>
      </c>
      <c r="W23" s="37" t="s">
        <v>78</v>
      </c>
      <c r="X23" s="37" t="s">
        <v>78</v>
      </c>
      <c r="Y23" s="37" t="s">
        <v>78</v>
      </c>
      <c r="Z23" s="37" t="s">
        <v>78</v>
      </c>
      <c r="AA23" s="37" t="s">
        <v>78</v>
      </c>
      <c r="AB23" s="37" t="s">
        <v>78</v>
      </c>
      <c r="AC23" s="37" t="s">
        <v>78</v>
      </c>
      <c r="AD23" s="37" t="s">
        <v>78</v>
      </c>
      <c r="AE23" s="37" t="s">
        <v>78</v>
      </c>
      <c r="AF23" s="37" t="s">
        <v>78</v>
      </c>
      <c r="AG23" s="37" t="s">
        <v>78</v>
      </c>
      <c r="AH23" s="37" t="s">
        <v>78</v>
      </c>
      <c r="AI23" s="37" t="s">
        <v>78</v>
      </c>
      <c r="AJ23" s="37" t="s">
        <v>78</v>
      </c>
      <c r="AK23" s="37" t="s">
        <v>78</v>
      </c>
      <c r="AL23" s="37" t="s">
        <v>78</v>
      </c>
      <c r="AM23" s="37" t="s">
        <v>78</v>
      </c>
      <c r="AN23" s="37" t="s">
        <v>78</v>
      </c>
      <c r="AO23" s="37" t="s">
        <v>78</v>
      </c>
      <c r="AP23" s="37" t="s">
        <v>78</v>
      </c>
      <c r="AQ23" s="37" t="s">
        <v>78</v>
      </c>
      <c r="AR23" s="37" t="s">
        <v>78</v>
      </c>
      <c r="AS23" s="37" t="s">
        <v>78</v>
      </c>
      <c r="AT23" s="37" t="s">
        <v>78</v>
      </c>
      <c r="AU23" s="37" t="s">
        <v>78</v>
      </c>
      <c r="AV23" s="37" t="s">
        <v>78</v>
      </c>
      <c r="AW23" s="37" t="s">
        <v>78</v>
      </c>
      <c r="AX23" s="37" t="s">
        <v>78</v>
      </c>
      <c r="AY23" s="37" t="s">
        <v>78</v>
      </c>
      <c r="AZ23" s="37" t="s">
        <v>78</v>
      </c>
      <c r="BA23" s="37" t="s">
        <v>78</v>
      </c>
      <c r="BB23" s="37" t="s">
        <v>78</v>
      </c>
      <c r="BC23" s="37" t="s">
        <v>78</v>
      </c>
      <c r="BD23" s="37" t="s">
        <v>78</v>
      </c>
      <c r="BE23" s="37" t="s">
        <v>78</v>
      </c>
      <c r="BF23" s="37" t="s">
        <v>78</v>
      </c>
      <c r="BG23" s="37" t="s">
        <v>78</v>
      </c>
      <c r="BH23" s="37" t="s">
        <v>78</v>
      </c>
      <c r="BI23" s="37" t="s">
        <v>78</v>
      </c>
      <c r="BJ23" s="37" t="s">
        <v>78</v>
      </c>
      <c r="BK23" s="37" t="s">
        <v>78</v>
      </c>
      <c r="BL23" s="37" t="s">
        <v>78</v>
      </c>
      <c r="BM23" s="37" t="s">
        <v>78</v>
      </c>
      <c r="BN23" s="37" t="s">
        <v>78</v>
      </c>
      <c r="BO23" s="37" t="s">
        <v>78</v>
      </c>
      <c r="BP23" s="37" t="s">
        <v>78</v>
      </c>
      <c r="BQ23" s="37" t="s">
        <v>78</v>
      </c>
      <c r="BR23" s="37" t="s">
        <v>78</v>
      </c>
      <c r="BS23" s="37" t="s">
        <v>78</v>
      </c>
      <c r="BT23" s="37" t="s">
        <v>78</v>
      </c>
      <c r="BU23" s="37" t="s">
        <v>78</v>
      </c>
      <c r="BV23" s="37" t="s">
        <v>78</v>
      </c>
      <c r="BW23" s="37" t="s">
        <v>78</v>
      </c>
    </row>
    <row r="24" spans="1:75" hidden="1" x14ac:dyDescent="0.25">
      <c r="A24" s="70" t="str">
        <f>'[1]1 2018 год'!A26</f>
        <v>0.6</v>
      </c>
      <c r="B24" s="71" t="str">
        <f>'[1]1 2018 год'!B26</f>
        <v>Прочие инвестиционные проекты, всего</v>
      </c>
      <c r="C24" s="37" t="str">
        <f>'[1]1 2018 год'!C26</f>
        <v>нд</v>
      </c>
      <c r="D24" s="37" t="s">
        <v>78</v>
      </c>
      <c r="E24" s="37" t="s">
        <v>78</v>
      </c>
      <c r="F24" s="37" t="s">
        <v>78</v>
      </c>
      <c r="G24" s="37" t="s">
        <v>78</v>
      </c>
      <c r="H24" s="37" t="s">
        <v>78</v>
      </c>
      <c r="I24" s="37" t="s">
        <v>78</v>
      </c>
      <c r="J24" s="37" t="s">
        <v>78</v>
      </c>
      <c r="K24" s="37" t="s">
        <v>78</v>
      </c>
      <c r="L24" s="37" t="s">
        <v>78</v>
      </c>
      <c r="M24" s="37" t="s">
        <v>78</v>
      </c>
      <c r="N24" s="37" t="s">
        <v>78</v>
      </c>
      <c r="O24" s="37" t="s">
        <v>78</v>
      </c>
      <c r="P24" s="37" t="s">
        <v>78</v>
      </c>
      <c r="Q24" s="37" t="s">
        <v>78</v>
      </c>
      <c r="R24" s="37" t="s">
        <v>78</v>
      </c>
      <c r="S24" s="37" t="s">
        <v>78</v>
      </c>
      <c r="T24" s="37" t="s">
        <v>78</v>
      </c>
      <c r="U24" s="37" t="s">
        <v>78</v>
      </c>
      <c r="V24" s="37" t="s">
        <v>78</v>
      </c>
      <c r="W24" s="37" t="s">
        <v>78</v>
      </c>
      <c r="X24" s="37" t="s">
        <v>78</v>
      </c>
      <c r="Y24" s="37" t="s">
        <v>78</v>
      </c>
      <c r="Z24" s="37" t="s">
        <v>78</v>
      </c>
      <c r="AA24" s="37" t="s">
        <v>78</v>
      </c>
      <c r="AB24" s="37" t="s">
        <v>78</v>
      </c>
      <c r="AC24" s="37" t="s">
        <v>78</v>
      </c>
      <c r="AD24" s="37" t="s">
        <v>78</v>
      </c>
      <c r="AE24" s="37" t="s">
        <v>78</v>
      </c>
      <c r="AF24" s="37" t="s">
        <v>78</v>
      </c>
      <c r="AG24" s="37" t="s">
        <v>78</v>
      </c>
      <c r="AH24" s="37" t="s">
        <v>78</v>
      </c>
      <c r="AI24" s="37" t="s">
        <v>78</v>
      </c>
      <c r="AJ24" s="37" t="s">
        <v>78</v>
      </c>
      <c r="AK24" s="37" t="s">
        <v>78</v>
      </c>
      <c r="AL24" s="37" t="s">
        <v>78</v>
      </c>
      <c r="AM24" s="37" t="s">
        <v>78</v>
      </c>
      <c r="AN24" s="37" t="s">
        <v>78</v>
      </c>
      <c r="AO24" s="37" t="s">
        <v>78</v>
      </c>
      <c r="AP24" s="37" t="s">
        <v>78</v>
      </c>
      <c r="AQ24" s="37" t="s">
        <v>78</v>
      </c>
      <c r="AR24" s="37" t="s">
        <v>78</v>
      </c>
      <c r="AS24" s="37" t="s">
        <v>78</v>
      </c>
      <c r="AT24" s="37" t="s">
        <v>78</v>
      </c>
      <c r="AU24" s="37" t="s">
        <v>78</v>
      </c>
      <c r="AV24" s="37" t="s">
        <v>78</v>
      </c>
      <c r="AW24" s="37" t="s">
        <v>78</v>
      </c>
      <c r="AX24" s="37" t="s">
        <v>78</v>
      </c>
      <c r="AY24" s="37" t="s">
        <v>78</v>
      </c>
      <c r="AZ24" s="37" t="s">
        <v>78</v>
      </c>
      <c r="BA24" s="37" t="s">
        <v>78</v>
      </c>
      <c r="BB24" s="37" t="s">
        <v>78</v>
      </c>
      <c r="BC24" s="37" t="s">
        <v>78</v>
      </c>
      <c r="BD24" s="37" t="s">
        <v>78</v>
      </c>
      <c r="BE24" s="37" t="s">
        <v>78</v>
      </c>
      <c r="BF24" s="37" t="s">
        <v>78</v>
      </c>
      <c r="BG24" s="37" t="s">
        <v>78</v>
      </c>
      <c r="BH24" s="37" t="s">
        <v>78</v>
      </c>
      <c r="BI24" s="37" t="s">
        <v>78</v>
      </c>
      <c r="BJ24" s="37" t="s">
        <v>78</v>
      </c>
      <c r="BK24" s="37" t="s">
        <v>78</v>
      </c>
      <c r="BL24" s="37" t="s">
        <v>78</v>
      </c>
      <c r="BM24" s="37" t="s">
        <v>78</v>
      </c>
      <c r="BN24" s="37" t="s">
        <v>78</v>
      </c>
      <c r="BO24" s="37" t="s">
        <v>78</v>
      </c>
      <c r="BP24" s="37" t="s">
        <v>78</v>
      </c>
      <c r="BQ24" s="37" t="s">
        <v>78</v>
      </c>
      <c r="BR24" s="37" t="s">
        <v>78</v>
      </c>
      <c r="BS24" s="37" t="s">
        <v>78</v>
      </c>
      <c r="BT24" s="37" t="s">
        <v>78</v>
      </c>
      <c r="BU24" s="37" t="s">
        <v>78</v>
      </c>
      <c r="BV24" s="37" t="s">
        <v>78</v>
      </c>
      <c r="BW24" s="37" t="s">
        <v>78</v>
      </c>
    </row>
    <row r="25" spans="1:75" hidden="1" x14ac:dyDescent="0.25">
      <c r="A25" s="70" t="str">
        <f>'[1]1 2018 год'!A27</f>
        <v>1</v>
      </c>
      <c r="B25" s="71" t="str">
        <f>'[1]1 2018 год'!B27</f>
        <v>Красноярский край</v>
      </c>
      <c r="C25" s="37" t="s">
        <v>78</v>
      </c>
      <c r="D25" s="37" t="s">
        <v>78</v>
      </c>
      <c r="E25" s="37" t="s">
        <v>78</v>
      </c>
      <c r="F25" s="37" t="s">
        <v>78</v>
      </c>
      <c r="G25" s="37" t="s">
        <v>78</v>
      </c>
      <c r="H25" s="37" t="s">
        <v>78</v>
      </c>
      <c r="I25" s="37" t="s">
        <v>78</v>
      </c>
      <c r="J25" s="37" t="s">
        <v>78</v>
      </c>
      <c r="K25" s="37" t="s">
        <v>78</v>
      </c>
      <c r="L25" s="37" t="s">
        <v>78</v>
      </c>
      <c r="M25" s="37" t="s">
        <v>78</v>
      </c>
      <c r="N25" s="37" t="s">
        <v>78</v>
      </c>
      <c r="O25" s="37" t="s">
        <v>78</v>
      </c>
      <c r="P25" s="37" t="s">
        <v>78</v>
      </c>
      <c r="Q25" s="37" t="s">
        <v>78</v>
      </c>
      <c r="R25" s="37" t="s">
        <v>78</v>
      </c>
      <c r="S25" s="37" t="s">
        <v>78</v>
      </c>
      <c r="T25" s="37" t="s">
        <v>78</v>
      </c>
      <c r="U25" s="37" t="s">
        <v>78</v>
      </c>
      <c r="V25" s="37" t="s">
        <v>78</v>
      </c>
      <c r="W25" s="37" t="s">
        <v>78</v>
      </c>
      <c r="X25" s="37" t="s">
        <v>78</v>
      </c>
      <c r="Y25" s="37" t="s">
        <v>78</v>
      </c>
      <c r="Z25" s="37" t="s">
        <v>78</v>
      </c>
      <c r="AA25" s="37" t="s">
        <v>78</v>
      </c>
      <c r="AB25" s="37" t="s">
        <v>78</v>
      </c>
      <c r="AC25" s="37" t="s">
        <v>78</v>
      </c>
      <c r="AD25" s="37" t="s">
        <v>78</v>
      </c>
      <c r="AE25" s="37" t="s">
        <v>78</v>
      </c>
      <c r="AF25" s="37" t="s">
        <v>78</v>
      </c>
      <c r="AG25" s="37" t="s">
        <v>78</v>
      </c>
      <c r="AH25" s="37" t="s">
        <v>78</v>
      </c>
      <c r="AI25" s="37" t="s">
        <v>78</v>
      </c>
      <c r="AJ25" s="37" t="s">
        <v>78</v>
      </c>
      <c r="AK25" s="37" t="s">
        <v>78</v>
      </c>
      <c r="AL25" s="37" t="s">
        <v>78</v>
      </c>
      <c r="AM25" s="37" t="s">
        <v>78</v>
      </c>
      <c r="AN25" s="37" t="s">
        <v>78</v>
      </c>
      <c r="AO25" s="37" t="s">
        <v>78</v>
      </c>
      <c r="AP25" s="37" t="s">
        <v>78</v>
      </c>
      <c r="AQ25" s="37" t="s">
        <v>78</v>
      </c>
      <c r="AR25" s="37" t="s">
        <v>78</v>
      </c>
      <c r="AS25" s="37" t="s">
        <v>78</v>
      </c>
      <c r="AT25" s="37" t="s">
        <v>78</v>
      </c>
      <c r="AU25" s="37" t="s">
        <v>78</v>
      </c>
      <c r="AV25" s="37" t="s">
        <v>78</v>
      </c>
      <c r="AW25" s="37" t="s">
        <v>78</v>
      </c>
      <c r="AX25" s="37" t="s">
        <v>78</v>
      </c>
      <c r="AY25" s="37" t="s">
        <v>78</v>
      </c>
      <c r="AZ25" s="37" t="s">
        <v>78</v>
      </c>
      <c r="BA25" s="37" t="s">
        <v>78</v>
      </c>
      <c r="BB25" s="37" t="s">
        <v>78</v>
      </c>
      <c r="BC25" s="37" t="s">
        <v>78</v>
      </c>
      <c r="BD25" s="37" t="s">
        <v>78</v>
      </c>
      <c r="BE25" s="37" t="s">
        <v>78</v>
      </c>
      <c r="BF25" s="37" t="s">
        <v>78</v>
      </c>
      <c r="BG25" s="37" t="s">
        <v>78</v>
      </c>
      <c r="BH25" s="37" t="s">
        <v>78</v>
      </c>
      <c r="BI25" s="37" t="s">
        <v>78</v>
      </c>
      <c r="BJ25" s="37" t="s">
        <v>78</v>
      </c>
      <c r="BK25" s="37" t="s">
        <v>78</v>
      </c>
      <c r="BL25" s="37" t="s">
        <v>78</v>
      </c>
      <c r="BM25" s="37" t="s">
        <v>78</v>
      </c>
      <c r="BN25" s="37" t="s">
        <v>78</v>
      </c>
      <c r="BO25" s="37" t="s">
        <v>78</v>
      </c>
      <c r="BP25" s="37" t="s">
        <v>78</v>
      </c>
      <c r="BQ25" s="37" t="s">
        <v>78</v>
      </c>
      <c r="BR25" s="37" t="s">
        <v>78</v>
      </c>
      <c r="BS25" s="37" t="s">
        <v>78</v>
      </c>
      <c r="BT25" s="37" t="s">
        <v>78</v>
      </c>
      <c r="BU25" s="37" t="s">
        <v>78</v>
      </c>
      <c r="BV25" s="37" t="s">
        <v>78</v>
      </c>
      <c r="BW25" s="37" t="s">
        <v>78</v>
      </c>
    </row>
    <row r="26" spans="1:75" ht="31.5" hidden="1" x14ac:dyDescent="0.25">
      <c r="A26" s="70" t="str">
        <f>'[1]1 2018 год'!A28</f>
        <v>1.1</v>
      </c>
      <c r="B26" s="71" t="str">
        <f>'[1]1 2018 год'!B28</f>
        <v>Технологическое присоединение, всего, в том числе:</v>
      </c>
      <c r="C26" s="37" t="str">
        <f>'[1]1 2018 год'!C28</f>
        <v>Г</v>
      </c>
      <c r="D26" s="37" t="s">
        <v>78</v>
      </c>
      <c r="E26" s="37" t="s">
        <v>78</v>
      </c>
      <c r="F26" s="37" t="s">
        <v>78</v>
      </c>
      <c r="G26" s="37" t="s">
        <v>78</v>
      </c>
      <c r="H26" s="37" t="s">
        <v>78</v>
      </c>
      <c r="I26" s="37" t="s">
        <v>78</v>
      </c>
      <c r="J26" s="37" t="s">
        <v>78</v>
      </c>
      <c r="K26" s="37" t="s">
        <v>78</v>
      </c>
      <c r="L26" s="37" t="s">
        <v>78</v>
      </c>
      <c r="M26" s="37" t="s">
        <v>78</v>
      </c>
      <c r="N26" s="37" t="s">
        <v>78</v>
      </c>
      <c r="O26" s="37" t="s">
        <v>78</v>
      </c>
      <c r="P26" s="37" t="s">
        <v>78</v>
      </c>
      <c r="Q26" s="37" t="s">
        <v>78</v>
      </c>
      <c r="R26" s="37" t="s">
        <v>78</v>
      </c>
      <c r="S26" s="37" t="s">
        <v>78</v>
      </c>
      <c r="T26" s="37" t="s">
        <v>78</v>
      </c>
      <c r="U26" s="37" t="s">
        <v>78</v>
      </c>
      <c r="V26" s="37" t="s">
        <v>78</v>
      </c>
      <c r="W26" s="37" t="s">
        <v>78</v>
      </c>
      <c r="X26" s="37" t="s">
        <v>78</v>
      </c>
      <c r="Y26" s="37" t="s">
        <v>78</v>
      </c>
      <c r="Z26" s="37" t="s">
        <v>78</v>
      </c>
      <c r="AA26" s="37" t="s">
        <v>78</v>
      </c>
      <c r="AB26" s="37" t="s">
        <v>78</v>
      </c>
      <c r="AC26" s="37" t="s">
        <v>78</v>
      </c>
      <c r="AD26" s="37" t="s">
        <v>78</v>
      </c>
      <c r="AE26" s="37" t="s">
        <v>78</v>
      </c>
      <c r="AF26" s="37" t="s">
        <v>78</v>
      </c>
      <c r="AG26" s="37" t="s">
        <v>78</v>
      </c>
      <c r="AH26" s="37" t="s">
        <v>78</v>
      </c>
      <c r="AI26" s="37" t="s">
        <v>78</v>
      </c>
      <c r="AJ26" s="37" t="s">
        <v>78</v>
      </c>
      <c r="AK26" s="37" t="s">
        <v>78</v>
      </c>
      <c r="AL26" s="37" t="s">
        <v>78</v>
      </c>
      <c r="AM26" s="37" t="s">
        <v>78</v>
      </c>
      <c r="AN26" s="37" t="s">
        <v>78</v>
      </c>
      <c r="AO26" s="37" t="s">
        <v>78</v>
      </c>
      <c r="AP26" s="37" t="s">
        <v>78</v>
      </c>
      <c r="AQ26" s="37" t="s">
        <v>78</v>
      </c>
      <c r="AR26" s="37" t="s">
        <v>78</v>
      </c>
      <c r="AS26" s="37" t="s">
        <v>78</v>
      </c>
      <c r="AT26" s="37" t="s">
        <v>78</v>
      </c>
      <c r="AU26" s="37" t="s">
        <v>78</v>
      </c>
      <c r="AV26" s="37" t="s">
        <v>78</v>
      </c>
      <c r="AW26" s="37" t="s">
        <v>78</v>
      </c>
      <c r="AX26" s="37" t="s">
        <v>78</v>
      </c>
      <c r="AY26" s="37" t="s">
        <v>78</v>
      </c>
      <c r="AZ26" s="37" t="s">
        <v>78</v>
      </c>
      <c r="BA26" s="37" t="s">
        <v>78</v>
      </c>
      <c r="BB26" s="37" t="s">
        <v>78</v>
      </c>
      <c r="BC26" s="37" t="s">
        <v>78</v>
      </c>
      <c r="BD26" s="37" t="s">
        <v>78</v>
      </c>
      <c r="BE26" s="37" t="s">
        <v>78</v>
      </c>
      <c r="BF26" s="37" t="s">
        <v>78</v>
      </c>
      <c r="BG26" s="37" t="s">
        <v>78</v>
      </c>
      <c r="BH26" s="37" t="s">
        <v>78</v>
      </c>
      <c r="BI26" s="37" t="s">
        <v>78</v>
      </c>
      <c r="BJ26" s="37" t="s">
        <v>78</v>
      </c>
      <c r="BK26" s="37" t="s">
        <v>78</v>
      </c>
      <c r="BL26" s="37" t="s">
        <v>78</v>
      </c>
      <c r="BM26" s="37" t="s">
        <v>78</v>
      </c>
      <c r="BN26" s="37" t="s">
        <v>78</v>
      </c>
      <c r="BO26" s="37" t="s">
        <v>78</v>
      </c>
      <c r="BP26" s="37" t="s">
        <v>78</v>
      </c>
      <c r="BQ26" s="37" t="s">
        <v>78</v>
      </c>
      <c r="BR26" s="37" t="s">
        <v>78</v>
      </c>
      <c r="BS26" s="37" t="s">
        <v>78</v>
      </c>
      <c r="BT26" s="37" t="s">
        <v>78</v>
      </c>
      <c r="BU26" s="37" t="s">
        <v>78</v>
      </c>
      <c r="BV26" s="37" t="s">
        <v>78</v>
      </c>
      <c r="BW26" s="37" t="s">
        <v>78</v>
      </c>
    </row>
    <row r="27" spans="1:75" ht="47.25" hidden="1" x14ac:dyDescent="0.25">
      <c r="A27" s="70" t="str">
        <f>'[1]1 2018 год'!A29</f>
        <v>1.1.1</v>
      </c>
      <c r="B27" s="71" t="str">
        <f>'[1]1 2018 год'!B29</f>
        <v>Технологическое присоединение энергопринимающих устройств потребителей, всего, в том числе:</v>
      </c>
      <c r="C27" s="37" t="str">
        <f>'[1]1 2018 год'!C29</f>
        <v>Г</v>
      </c>
      <c r="D27" s="37" t="s">
        <v>78</v>
      </c>
      <c r="E27" s="37" t="s">
        <v>78</v>
      </c>
      <c r="F27" s="37" t="s">
        <v>78</v>
      </c>
      <c r="G27" s="37" t="s">
        <v>78</v>
      </c>
      <c r="H27" s="37" t="s">
        <v>78</v>
      </c>
      <c r="I27" s="37" t="s">
        <v>78</v>
      </c>
      <c r="J27" s="37" t="s">
        <v>78</v>
      </c>
      <c r="K27" s="37" t="s">
        <v>78</v>
      </c>
      <c r="L27" s="37" t="s">
        <v>78</v>
      </c>
      <c r="M27" s="37" t="s">
        <v>78</v>
      </c>
      <c r="N27" s="37" t="s">
        <v>78</v>
      </c>
      <c r="O27" s="37" t="s">
        <v>78</v>
      </c>
      <c r="P27" s="37" t="s">
        <v>78</v>
      </c>
      <c r="Q27" s="37" t="s">
        <v>78</v>
      </c>
      <c r="R27" s="37" t="s">
        <v>78</v>
      </c>
      <c r="S27" s="37" t="s">
        <v>78</v>
      </c>
      <c r="T27" s="37" t="s">
        <v>78</v>
      </c>
      <c r="U27" s="37" t="s">
        <v>78</v>
      </c>
      <c r="V27" s="37" t="s">
        <v>78</v>
      </c>
      <c r="W27" s="37" t="s">
        <v>78</v>
      </c>
      <c r="X27" s="37" t="s">
        <v>78</v>
      </c>
      <c r="Y27" s="37" t="s">
        <v>78</v>
      </c>
      <c r="Z27" s="37" t="s">
        <v>78</v>
      </c>
      <c r="AA27" s="37" t="s">
        <v>78</v>
      </c>
      <c r="AB27" s="37" t="s">
        <v>78</v>
      </c>
      <c r="AC27" s="37" t="s">
        <v>78</v>
      </c>
      <c r="AD27" s="37" t="s">
        <v>78</v>
      </c>
      <c r="AE27" s="37" t="s">
        <v>78</v>
      </c>
      <c r="AF27" s="37" t="s">
        <v>78</v>
      </c>
      <c r="AG27" s="37" t="s">
        <v>78</v>
      </c>
      <c r="AH27" s="37" t="s">
        <v>78</v>
      </c>
      <c r="AI27" s="37" t="s">
        <v>78</v>
      </c>
      <c r="AJ27" s="37" t="s">
        <v>78</v>
      </c>
      <c r="AK27" s="37" t="s">
        <v>78</v>
      </c>
      <c r="AL27" s="37" t="s">
        <v>78</v>
      </c>
      <c r="AM27" s="37" t="s">
        <v>78</v>
      </c>
      <c r="AN27" s="37" t="s">
        <v>78</v>
      </c>
      <c r="AO27" s="37" t="s">
        <v>78</v>
      </c>
      <c r="AP27" s="37" t="s">
        <v>78</v>
      </c>
      <c r="AQ27" s="37" t="s">
        <v>78</v>
      </c>
      <c r="AR27" s="37" t="s">
        <v>78</v>
      </c>
      <c r="AS27" s="37" t="s">
        <v>78</v>
      </c>
      <c r="AT27" s="37" t="s">
        <v>78</v>
      </c>
      <c r="AU27" s="37" t="s">
        <v>78</v>
      </c>
      <c r="AV27" s="37" t="s">
        <v>78</v>
      </c>
      <c r="AW27" s="37" t="s">
        <v>78</v>
      </c>
      <c r="AX27" s="37" t="s">
        <v>78</v>
      </c>
      <c r="AY27" s="37" t="s">
        <v>78</v>
      </c>
      <c r="AZ27" s="37" t="s">
        <v>78</v>
      </c>
      <c r="BA27" s="37" t="s">
        <v>78</v>
      </c>
      <c r="BB27" s="37" t="s">
        <v>78</v>
      </c>
      <c r="BC27" s="37" t="s">
        <v>78</v>
      </c>
      <c r="BD27" s="37" t="s">
        <v>78</v>
      </c>
      <c r="BE27" s="37" t="s">
        <v>78</v>
      </c>
      <c r="BF27" s="37" t="s">
        <v>78</v>
      </c>
      <c r="BG27" s="37" t="s">
        <v>78</v>
      </c>
      <c r="BH27" s="37" t="s">
        <v>78</v>
      </c>
      <c r="BI27" s="37" t="s">
        <v>78</v>
      </c>
      <c r="BJ27" s="37" t="s">
        <v>78</v>
      </c>
      <c r="BK27" s="37" t="s">
        <v>78</v>
      </c>
      <c r="BL27" s="37" t="s">
        <v>78</v>
      </c>
      <c r="BM27" s="37" t="s">
        <v>78</v>
      </c>
      <c r="BN27" s="37" t="s">
        <v>78</v>
      </c>
      <c r="BO27" s="37" t="s">
        <v>78</v>
      </c>
      <c r="BP27" s="37" t="s">
        <v>78</v>
      </c>
      <c r="BQ27" s="37" t="s">
        <v>78</v>
      </c>
      <c r="BR27" s="37" t="s">
        <v>78</v>
      </c>
      <c r="BS27" s="37" t="s">
        <v>78</v>
      </c>
      <c r="BT27" s="37" t="s">
        <v>78</v>
      </c>
      <c r="BU27" s="37" t="s">
        <v>78</v>
      </c>
      <c r="BV27" s="37" t="s">
        <v>78</v>
      </c>
      <c r="BW27" s="37" t="s">
        <v>78</v>
      </c>
    </row>
    <row r="28" spans="1:75" ht="63" hidden="1" x14ac:dyDescent="0.25">
      <c r="A28" s="70" t="str">
        <f>'[1]1 2018 год'!A30</f>
        <v>1.1.1.1</v>
      </c>
      <c r="B28" s="71" t="str">
        <f>'[1]1 2018 год'!B30</f>
        <v>Технологическое присоединение энергопринимающих устройств потребителей максимальной мощностью до 15 кВт включительно, всего</v>
      </c>
      <c r="C28" s="37" t="str">
        <f>'[1]1 2018 год'!C30</f>
        <v>нд</v>
      </c>
      <c r="D28" s="37" t="s">
        <v>78</v>
      </c>
      <c r="E28" s="37" t="s">
        <v>78</v>
      </c>
      <c r="F28" s="37" t="s">
        <v>78</v>
      </c>
      <c r="G28" s="37" t="s">
        <v>78</v>
      </c>
      <c r="H28" s="37" t="s">
        <v>78</v>
      </c>
      <c r="I28" s="37" t="s">
        <v>78</v>
      </c>
      <c r="J28" s="37" t="s">
        <v>78</v>
      </c>
      <c r="K28" s="37" t="s">
        <v>78</v>
      </c>
      <c r="L28" s="37" t="s">
        <v>78</v>
      </c>
      <c r="M28" s="37" t="s">
        <v>78</v>
      </c>
      <c r="N28" s="37" t="s">
        <v>78</v>
      </c>
      <c r="O28" s="37" t="s">
        <v>78</v>
      </c>
      <c r="P28" s="37" t="s">
        <v>78</v>
      </c>
      <c r="Q28" s="37" t="s">
        <v>78</v>
      </c>
      <c r="R28" s="37" t="s">
        <v>78</v>
      </c>
      <c r="S28" s="37" t="s">
        <v>78</v>
      </c>
      <c r="T28" s="37" t="s">
        <v>78</v>
      </c>
      <c r="U28" s="37" t="s">
        <v>78</v>
      </c>
      <c r="V28" s="37" t="s">
        <v>78</v>
      </c>
      <c r="W28" s="37" t="s">
        <v>78</v>
      </c>
      <c r="X28" s="37" t="s">
        <v>78</v>
      </c>
      <c r="Y28" s="37" t="s">
        <v>78</v>
      </c>
      <c r="Z28" s="37" t="s">
        <v>78</v>
      </c>
      <c r="AA28" s="37" t="s">
        <v>78</v>
      </c>
      <c r="AB28" s="37" t="s">
        <v>78</v>
      </c>
      <c r="AC28" s="37" t="s">
        <v>78</v>
      </c>
      <c r="AD28" s="37" t="s">
        <v>78</v>
      </c>
      <c r="AE28" s="37" t="s">
        <v>78</v>
      </c>
      <c r="AF28" s="37" t="s">
        <v>78</v>
      </c>
      <c r="AG28" s="37" t="s">
        <v>78</v>
      </c>
      <c r="AH28" s="37" t="s">
        <v>78</v>
      </c>
      <c r="AI28" s="37" t="s">
        <v>78</v>
      </c>
      <c r="AJ28" s="37" t="s">
        <v>78</v>
      </c>
      <c r="AK28" s="37" t="s">
        <v>78</v>
      </c>
      <c r="AL28" s="37" t="s">
        <v>78</v>
      </c>
      <c r="AM28" s="37" t="s">
        <v>78</v>
      </c>
      <c r="AN28" s="37" t="s">
        <v>78</v>
      </c>
      <c r="AO28" s="37" t="s">
        <v>78</v>
      </c>
      <c r="AP28" s="37" t="s">
        <v>78</v>
      </c>
      <c r="AQ28" s="37" t="s">
        <v>78</v>
      </c>
      <c r="AR28" s="37" t="s">
        <v>78</v>
      </c>
      <c r="AS28" s="37" t="s">
        <v>78</v>
      </c>
      <c r="AT28" s="37" t="s">
        <v>78</v>
      </c>
      <c r="AU28" s="37" t="s">
        <v>78</v>
      </c>
      <c r="AV28" s="37" t="s">
        <v>78</v>
      </c>
      <c r="AW28" s="37" t="s">
        <v>78</v>
      </c>
      <c r="AX28" s="37" t="s">
        <v>78</v>
      </c>
      <c r="AY28" s="37" t="s">
        <v>78</v>
      </c>
      <c r="AZ28" s="37" t="s">
        <v>78</v>
      </c>
      <c r="BA28" s="37" t="s">
        <v>78</v>
      </c>
      <c r="BB28" s="37" t="s">
        <v>78</v>
      </c>
      <c r="BC28" s="37" t="s">
        <v>78</v>
      </c>
      <c r="BD28" s="37" t="s">
        <v>78</v>
      </c>
      <c r="BE28" s="37" t="s">
        <v>78</v>
      </c>
      <c r="BF28" s="37" t="s">
        <v>78</v>
      </c>
      <c r="BG28" s="37" t="s">
        <v>78</v>
      </c>
      <c r="BH28" s="37" t="s">
        <v>78</v>
      </c>
      <c r="BI28" s="37" t="s">
        <v>78</v>
      </c>
      <c r="BJ28" s="37" t="s">
        <v>78</v>
      </c>
      <c r="BK28" s="37" t="s">
        <v>78</v>
      </c>
      <c r="BL28" s="37" t="s">
        <v>78</v>
      </c>
      <c r="BM28" s="37" t="s">
        <v>78</v>
      </c>
      <c r="BN28" s="37" t="s">
        <v>78</v>
      </c>
      <c r="BO28" s="37" t="s">
        <v>78</v>
      </c>
      <c r="BP28" s="37" t="s">
        <v>78</v>
      </c>
      <c r="BQ28" s="37" t="s">
        <v>78</v>
      </c>
      <c r="BR28" s="37" t="s">
        <v>78</v>
      </c>
      <c r="BS28" s="37" t="s">
        <v>78</v>
      </c>
      <c r="BT28" s="37" t="s">
        <v>78</v>
      </c>
      <c r="BU28" s="37" t="s">
        <v>78</v>
      </c>
      <c r="BV28" s="37" t="s">
        <v>78</v>
      </c>
      <c r="BW28" s="37" t="s">
        <v>78</v>
      </c>
    </row>
    <row r="29" spans="1:75" ht="63" hidden="1" x14ac:dyDescent="0.25">
      <c r="A29" s="70" t="str">
        <f>'[1]1 2018 год'!A31</f>
        <v>1.1.1.2</v>
      </c>
      <c r="B29" s="71" t="str">
        <f>'[1]1 2018 год'!B31</f>
        <v>Технологическое присоединение энергопринимающих устройств потребителей максимальной мощностью до 150 кВт включительно, всего</v>
      </c>
      <c r="C29" s="37" t="str">
        <f>'[1]1 2018 год'!C31</f>
        <v>нд</v>
      </c>
      <c r="D29" s="37" t="s">
        <v>78</v>
      </c>
      <c r="E29" s="37" t="s">
        <v>78</v>
      </c>
      <c r="F29" s="37" t="s">
        <v>78</v>
      </c>
      <c r="G29" s="37" t="s">
        <v>78</v>
      </c>
      <c r="H29" s="37" t="s">
        <v>78</v>
      </c>
      <c r="I29" s="37" t="s">
        <v>78</v>
      </c>
      <c r="J29" s="37" t="s">
        <v>78</v>
      </c>
      <c r="K29" s="37" t="s">
        <v>78</v>
      </c>
      <c r="L29" s="37" t="s">
        <v>78</v>
      </c>
      <c r="M29" s="37" t="s">
        <v>78</v>
      </c>
      <c r="N29" s="37" t="s">
        <v>78</v>
      </c>
      <c r="O29" s="37" t="s">
        <v>78</v>
      </c>
      <c r="P29" s="37" t="s">
        <v>78</v>
      </c>
      <c r="Q29" s="37" t="s">
        <v>78</v>
      </c>
      <c r="R29" s="37" t="s">
        <v>78</v>
      </c>
      <c r="S29" s="37" t="s">
        <v>78</v>
      </c>
      <c r="T29" s="37" t="s">
        <v>78</v>
      </c>
      <c r="U29" s="37" t="s">
        <v>78</v>
      </c>
      <c r="V29" s="37" t="s">
        <v>78</v>
      </c>
      <c r="W29" s="37" t="s">
        <v>78</v>
      </c>
      <c r="X29" s="37" t="s">
        <v>78</v>
      </c>
      <c r="Y29" s="37" t="s">
        <v>78</v>
      </c>
      <c r="Z29" s="37" t="s">
        <v>78</v>
      </c>
      <c r="AA29" s="37" t="s">
        <v>78</v>
      </c>
      <c r="AB29" s="37" t="s">
        <v>78</v>
      </c>
      <c r="AC29" s="37" t="s">
        <v>78</v>
      </c>
      <c r="AD29" s="37" t="s">
        <v>78</v>
      </c>
      <c r="AE29" s="37" t="s">
        <v>78</v>
      </c>
      <c r="AF29" s="37" t="s">
        <v>78</v>
      </c>
      <c r="AG29" s="37" t="s">
        <v>78</v>
      </c>
      <c r="AH29" s="37" t="s">
        <v>78</v>
      </c>
      <c r="AI29" s="37" t="s">
        <v>78</v>
      </c>
      <c r="AJ29" s="37" t="s">
        <v>78</v>
      </c>
      <c r="AK29" s="37" t="s">
        <v>78</v>
      </c>
      <c r="AL29" s="37" t="s">
        <v>78</v>
      </c>
      <c r="AM29" s="37" t="s">
        <v>78</v>
      </c>
      <c r="AN29" s="37" t="s">
        <v>78</v>
      </c>
      <c r="AO29" s="37" t="s">
        <v>78</v>
      </c>
      <c r="AP29" s="37" t="s">
        <v>78</v>
      </c>
      <c r="AQ29" s="37" t="s">
        <v>78</v>
      </c>
      <c r="AR29" s="37" t="s">
        <v>78</v>
      </c>
      <c r="AS29" s="37" t="s">
        <v>78</v>
      </c>
      <c r="AT29" s="37" t="s">
        <v>78</v>
      </c>
      <c r="AU29" s="37" t="s">
        <v>78</v>
      </c>
      <c r="AV29" s="37" t="s">
        <v>78</v>
      </c>
      <c r="AW29" s="37" t="s">
        <v>78</v>
      </c>
      <c r="AX29" s="37" t="s">
        <v>78</v>
      </c>
      <c r="AY29" s="37" t="s">
        <v>78</v>
      </c>
      <c r="AZ29" s="37" t="s">
        <v>78</v>
      </c>
      <c r="BA29" s="37" t="s">
        <v>78</v>
      </c>
      <c r="BB29" s="37" t="s">
        <v>78</v>
      </c>
      <c r="BC29" s="37" t="s">
        <v>78</v>
      </c>
      <c r="BD29" s="37" t="s">
        <v>78</v>
      </c>
      <c r="BE29" s="37" t="s">
        <v>78</v>
      </c>
      <c r="BF29" s="37" t="s">
        <v>78</v>
      </c>
      <c r="BG29" s="37" t="s">
        <v>78</v>
      </c>
      <c r="BH29" s="37" t="s">
        <v>78</v>
      </c>
      <c r="BI29" s="37" t="s">
        <v>78</v>
      </c>
      <c r="BJ29" s="37" t="s">
        <v>78</v>
      </c>
      <c r="BK29" s="37" t="s">
        <v>78</v>
      </c>
      <c r="BL29" s="37" t="s">
        <v>78</v>
      </c>
      <c r="BM29" s="37" t="s">
        <v>78</v>
      </c>
      <c r="BN29" s="37" t="s">
        <v>78</v>
      </c>
      <c r="BO29" s="37" t="s">
        <v>78</v>
      </c>
      <c r="BP29" s="37" t="s">
        <v>78</v>
      </c>
      <c r="BQ29" s="37" t="s">
        <v>78</v>
      </c>
      <c r="BR29" s="37" t="s">
        <v>78</v>
      </c>
      <c r="BS29" s="37" t="s">
        <v>78</v>
      </c>
      <c r="BT29" s="37" t="s">
        <v>78</v>
      </c>
      <c r="BU29" s="37" t="s">
        <v>78</v>
      </c>
      <c r="BV29" s="37" t="s">
        <v>78</v>
      </c>
      <c r="BW29" s="37" t="s">
        <v>78</v>
      </c>
    </row>
    <row r="30" spans="1:75" ht="47.25" hidden="1" x14ac:dyDescent="0.25">
      <c r="A30" s="70" t="str">
        <f>'[1]1 2018 год'!A32</f>
        <v>1.1.1.3</v>
      </c>
      <c r="B30" s="71" t="str">
        <f>'[1]1 2018 год'!B32</f>
        <v>Технологическое присоединение энергопринимающих устройств потребителей свыше 150 кВт, всего, в том числе:</v>
      </c>
      <c r="C30" s="37" t="str">
        <f>'[1]1 2018 год'!C32</f>
        <v>нд</v>
      </c>
      <c r="D30" s="37" t="s">
        <v>78</v>
      </c>
      <c r="E30" s="37" t="s">
        <v>78</v>
      </c>
      <c r="F30" s="37" t="s">
        <v>78</v>
      </c>
      <c r="G30" s="37" t="s">
        <v>78</v>
      </c>
      <c r="H30" s="37" t="s">
        <v>78</v>
      </c>
      <c r="I30" s="37" t="s">
        <v>78</v>
      </c>
      <c r="J30" s="37" t="s">
        <v>78</v>
      </c>
      <c r="K30" s="37" t="s">
        <v>78</v>
      </c>
      <c r="L30" s="37" t="s">
        <v>78</v>
      </c>
      <c r="M30" s="37" t="s">
        <v>78</v>
      </c>
      <c r="N30" s="37" t="s">
        <v>78</v>
      </c>
      <c r="O30" s="37" t="s">
        <v>78</v>
      </c>
      <c r="P30" s="37" t="s">
        <v>78</v>
      </c>
      <c r="Q30" s="37" t="s">
        <v>78</v>
      </c>
      <c r="R30" s="37" t="s">
        <v>78</v>
      </c>
      <c r="S30" s="37" t="s">
        <v>78</v>
      </c>
      <c r="T30" s="37" t="s">
        <v>78</v>
      </c>
      <c r="U30" s="37" t="s">
        <v>78</v>
      </c>
      <c r="V30" s="37" t="s">
        <v>78</v>
      </c>
      <c r="W30" s="37" t="s">
        <v>78</v>
      </c>
      <c r="X30" s="37" t="s">
        <v>78</v>
      </c>
      <c r="Y30" s="37" t="s">
        <v>78</v>
      </c>
      <c r="Z30" s="37" t="s">
        <v>78</v>
      </c>
      <c r="AA30" s="37" t="s">
        <v>78</v>
      </c>
      <c r="AB30" s="37" t="s">
        <v>78</v>
      </c>
      <c r="AC30" s="37" t="s">
        <v>78</v>
      </c>
      <c r="AD30" s="37" t="s">
        <v>78</v>
      </c>
      <c r="AE30" s="37" t="s">
        <v>78</v>
      </c>
      <c r="AF30" s="37" t="s">
        <v>78</v>
      </c>
      <c r="AG30" s="37" t="s">
        <v>78</v>
      </c>
      <c r="AH30" s="37" t="s">
        <v>78</v>
      </c>
      <c r="AI30" s="37" t="s">
        <v>78</v>
      </c>
      <c r="AJ30" s="37" t="s">
        <v>78</v>
      </c>
      <c r="AK30" s="37" t="s">
        <v>78</v>
      </c>
      <c r="AL30" s="37" t="s">
        <v>78</v>
      </c>
      <c r="AM30" s="37" t="s">
        <v>78</v>
      </c>
      <c r="AN30" s="37" t="s">
        <v>78</v>
      </c>
      <c r="AO30" s="37" t="s">
        <v>78</v>
      </c>
      <c r="AP30" s="37" t="s">
        <v>78</v>
      </c>
      <c r="AQ30" s="37" t="s">
        <v>78</v>
      </c>
      <c r="AR30" s="37" t="s">
        <v>78</v>
      </c>
      <c r="AS30" s="37" t="s">
        <v>78</v>
      </c>
      <c r="AT30" s="37" t="s">
        <v>78</v>
      </c>
      <c r="AU30" s="37" t="s">
        <v>78</v>
      </c>
      <c r="AV30" s="37" t="s">
        <v>78</v>
      </c>
      <c r="AW30" s="37" t="s">
        <v>78</v>
      </c>
      <c r="AX30" s="37" t="s">
        <v>78</v>
      </c>
      <c r="AY30" s="37" t="s">
        <v>78</v>
      </c>
      <c r="AZ30" s="37" t="s">
        <v>78</v>
      </c>
      <c r="BA30" s="37" t="s">
        <v>78</v>
      </c>
      <c r="BB30" s="37" t="s">
        <v>78</v>
      </c>
      <c r="BC30" s="37" t="s">
        <v>78</v>
      </c>
      <c r="BD30" s="37" t="s">
        <v>78</v>
      </c>
      <c r="BE30" s="37" t="s">
        <v>78</v>
      </c>
      <c r="BF30" s="37" t="s">
        <v>78</v>
      </c>
      <c r="BG30" s="37" t="s">
        <v>78</v>
      </c>
      <c r="BH30" s="37" t="s">
        <v>78</v>
      </c>
      <c r="BI30" s="37" t="s">
        <v>78</v>
      </c>
      <c r="BJ30" s="37" t="s">
        <v>78</v>
      </c>
      <c r="BK30" s="37" t="s">
        <v>78</v>
      </c>
      <c r="BL30" s="37" t="s">
        <v>78</v>
      </c>
      <c r="BM30" s="37" t="s">
        <v>78</v>
      </c>
      <c r="BN30" s="37" t="s">
        <v>78</v>
      </c>
      <c r="BO30" s="37" t="s">
        <v>78</v>
      </c>
      <c r="BP30" s="37" t="s">
        <v>78</v>
      </c>
      <c r="BQ30" s="37" t="s">
        <v>78</v>
      </c>
      <c r="BR30" s="37" t="s">
        <v>78</v>
      </c>
      <c r="BS30" s="37" t="s">
        <v>78</v>
      </c>
      <c r="BT30" s="37" t="s">
        <v>78</v>
      </c>
      <c r="BU30" s="37" t="s">
        <v>78</v>
      </c>
      <c r="BV30" s="37" t="s">
        <v>78</v>
      </c>
      <c r="BW30" s="37" t="s">
        <v>78</v>
      </c>
    </row>
    <row r="31" spans="1:75" ht="31.5" hidden="1" x14ac:dyDescent="0.25">
      <c r="A31" s="70" t="str">
        <f>'[1]1 2018 год'!A33</f>
        <v>1.1.2</v>
      </c>
      <c r="B31" s="71" t="str">
        <f>'[1]1 2018 год'!B33</f>
        <v>Технологическое присоединение объектов электросетевого хозяйства, всего, в том числе:</v>
      </c>
      <c r="C31" s="37" t="str">
        <f>'[1]1 2018 год'!C33</f>
        <v>Г</v>
      </c>
      <c r="D31" s="37" t="s">
        <v>78</v>
      </c>
      <c r="E31" s="37" t="s">
        <v>78</v>
      </c>
      <c r="F31" s="37" t="s">
        <v>78</v>
      </c>
      <c r="G31" s="37" t="s">
        <v>78</v>
      </c>
      <c r="H31" s="37" t="s">
        <v>78</v>
      </c>
      <c r="I31" s="37" t="s">
        <v>78</v>
      </c>
      <c r="J31" s="37" t="s">
        <v>78</v>
      </c>
      <c r="K31" s="37" t="s">
        <v>78</v>
      </c>
      <c r="L31" s="37" t="s">
        <v>78</v>
      </c>
      <c r="M31" s="37" t="s">
        <v>78</v>
      </c>
      <c r="N31" s="37" t="s">
        <v>78</v>
      </c>
      <c r="O31" s="37" t="s">
        <v>78</v>
      </c>
      <c r="P31" s="37" t="s">
        <v>78</v>
      </c>
      <c r="Q31" s="37" t="s">
        <v>78</v>
      </c>
      <c r="R31" s="37" t="s">
        <v>78</v>
      </c>
      <c r="S31" s="37" t="s">
        <v>78</v>
      </c>
      <c r="T31" s="37" t="s">
        <v>78</v>
      </c>
      <c r="U31" s="37" t="s">
        <v>78</v>
      </c>
      <c r="V31" s="37" t="s">
        <v>78</v>
      </c>
      <c r="W31" s="37" t="s">
        <v>78</v>
      </c>
      <c r="X31" s="37" t="s">
        <v>78</v>
      </c>
      <c r="Y31" s="37" t="s">
        <v>78</v>
      </c>
      <c r="Z31" s="37" t="s">
        <v>78</v>
      </c>
      <c r="AA31" s="37" t="s">
        <v>78</v>
      </c>
      <c r="AB31" s="37" t="s">
        <v>78</v>
      </c>
      <c r="AC31" s="37" t="s">
        <v>78</v>
      </c>
      <c r="AD31" s="37" t="s">
        <v>78</v>
      </c>
      <c r="AE31" s="37" t="s">
        <v>78</v>
      </c>
      <c r="AF31" s="37" t="s">
        <v>78</v>
      </c>
      <c r="AG31" s="37" t="s">
        <v>78</v>
      </c>
      <c r="AH31" s="37" t="s">
        <v>78</v>
      </c>
      <c r="AI31" s="37" t="s">
        <v>78</v>
      </c>
      <c r="AJ31" s="37" t="s">
        <v>78</v>
      </c>
      <c r="AK31" s="37" t="s">
        <v>78</v>
      </c>
      <c r="AL31" s="37" t="s">
        <v>78</v>
      </c>
      <c r="AM31" s="37" t="s">
        <v>78</v>
      </c>
      <c r="AN31" s="37" t="s">
        <v>78</v>
      </c>
      <c r="AO31" s="37" t="s">
        <v>78</v>
      </c>
      <c r="AP31" s="37" t="s">
        <v>78</v>
      </c>
      <c r="AQ31" s="37" t="s">
        <v>78</v>
      </c>
      <c r="AR31" s="37" t="s">
        <v>78</v>
      </c>
      <c r="AS31" s="37" t="s">
        <v>78</v>
      </c>
      <c r="AT31" s="37" t="s">
        <v>78</v>
      </c>
      <c r="AU31" s="37" t="s">
        <v>78</v>
      </c>
      <c r="AV31" s="37" t="s">
        <v>78</v>
      </c>
      <c r="AW31" s="37" t="s">
        <v>78</v>
      </c>
      <c r="AX31" s="37" t="s">
        <v>78</v>
      </c>
      <c r="AY31" s="37" t="s">
        <v>78</v>
      </c>
      <c r="AZ31" s="37" t="s">
        <v>78</v>
      </c>
      <c r="BA31" s="37" t="s">
        <v>78</v>
      </c>
      <c r="BB31" s="37" t="s">
        <v>78</v>
      </c>
      <c r="BC31" s="37" t="s">
        <v>78</v>
      </c>
      <c r="BD31" s="37" t="s">
        <v>78</v>
      </c>
      <c r="BE31" s="37" t="s">
        <v>78</v>
      </c>
      <c r="BF31" s="37" t="s">
        <v>78</v>
      </c>
      <c r="BG31" s="37" t="s">
        <v>78</v>
      </c>
      <c r="BH31" s="37" t="s">
        <v>78</v>
      </c>
      <c r="BI31" s="37" t="s">
        <v>78</v>
      </c>
      <c r="BJ31" s="37" t="s">
        <v>78</v>
      </c>
      <c r="BK31" s="37" t="s">
        <v>78</v>
      </c>
      <c r="BL31" s="37" t="s">
        <v>78</v>
      </c>
      <c r="BM31" s="37" t="s">
        <v>78</v>
      </c>
      <c r="BN31" s="37" t="s">
        <v>78</v>
      </c>
      <c r="BO31" s="37" t="s">
        <v>78</v>
      </c>
      <c r="BP31" s="37" t="s">
        <v>78</v>
      </c>
      <c r="BQ31" s="37" t="s">
        <v>78</v>
      </c>
      <c r="BR31" s="37" t="s">
        <v>78</v>
      </c>
      <c r="BS31" s="37" t="s">
        <v>78</v>
      </c>
      <c r="BT31" s="37" t="s">
        <v>78</v>
      </c>
      <c r="BU31" s="37" t="s">
        <v>78</v>
      </c>
      <c r="BV31" s="37" t="s">
        <v>78</v>
      </c>
      <c r="BW31" s="37" t="s">
        <v>78</v>
      </c>
    </row>
    <row r="32" spans="1:75" ht="63" hidden="1" x14ac:dyDescent="0.25">
      <c r="A32" s="70" t="str">
        <f>'[1]1 2018 год'!A34</f>
        <v>1.1.2.1</v>
      </c>
      <c r="B32" s="71" t="str">
        <f>'[1]1 2018 год'!B34</f>
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</c>
      <c r="C32" s="37" t="str">
        <f>'[1]1 2018 год'!C34</f>
        <v>Г</v>
      </c>
      <c r="D32" s="37" t="s">
        <v>78</v>
      </c>
      <c r="E32" s="37" t="s">
        <v>78</v>
      </c>
      <c r="F32" s="37" t="s">
        <v>78</v>
      </c>
      <c r="G32" s="37" t="s">
        <v>78</v>
      </c>
      <c r="H32" s="37" t="s">
        <v>78</v>
      </c>
      <c r="I32" s="37" t="s">
        <v>78</v>
      </c>
      <c r="J32" s="37" t="s">
        <v>78</v>
      </c>
      <c r="K32" s="37" t="s">
        <v>78</v>
      </c>
      <c r="L32" s="37" t="s">
        <v>78</v>
      </c>
      <c r="M32" s="37" t="s">
        <v>78</v>
      </c>
      <c r="N32" s="37" t="s">
        <v>78</v>
      </c>
      <c r="O32" s="37" t="s">
        <v>78</v>
      </c>
      <c r="P32" s="37" t="s">
        <v>78</v>
      </c>
      <c r="Q32" s="37" t="s">
        <v>78</v>
      </c>
      <c r="R32" s="37" t="s">
        <v>78</v>
      </c>
      <c r="S32" s="37" t="s">
        <v>78</v>
      </c>
      <c r="T32" s="37" t="s">
        <v>78</v>
      </c>
      <c r="U32" s="37" t="s">
        <v>78</v>
      </c>
      <c r="V32" s="37" t="s">
        <v>78</v>
      </c>
      <c r="W32" s="37" t="s">
        <v>78</v>
      </c>
      <c r="X32" s="37" t="s">
        <v>78</v>
      </c>
      <c r="Y32" s="37" t="s">
        <v>78</v>
      </c>
      <c r="Z32" s="37" t="s">
        <v>78</v>
      </c>
      <c r="AA32" s="37" t="s">
        <v>78</v>
      </c>
      <c r="AB32" s="37" t="s">
        <v>78</v>
      </c>
      <c r="AC32" s="37" t="s">
        <v>78</v>
      </c>
      <c r="AD32" s="37" t="s">
        <v>78</v>
      </c>
      <c r="AE32" s="37" t="s">
        <v>78</v>
      </c>
      <c r="AF32" s="37" t="s">
        <v>78</v>
      </c>
      <c r="AG32" s="37" t="s">
        <v>78</v>
      </c>
      <c r="AH32" s="37" t="s">
        <v>78</v>
      </c>
      <c r="AI32" s="37" t="s">
        <v>78</v>
      </c>
      <c r="AJ32" s="37" t="s">
        <v>78</v>
      </c>
      <c r="AK32" s="37" t="s">
        <v>78</v>
      </c>
      <c r="AL32" s="37" t="s">
        <v>78</v>
      </c>
      <c r="AM32" s="37" t="s">
        <v>78</v>
      </c>
      <c r="AN32" s="37" t="s">
        <v>78</v>
      </c>
      <c r="AO32" s="37" t="s">
        <v>78</v>
      </c>
      <c r="AP32" s="37" t="s">
        <v>78</v>
      </c>
      <c r="AQ32" s="37" t="s">
        <v>78</v>
      </c>
      <c r="AR32" s="37" t="s">
        <v>78</v>
      </c>
      <c r="AS32" s="37" t="s">
        <v>78</v>
      </c>
      <c r="AT32" s="37" t="s">
        <v>78</v>
      </c>
      <c r="AU32" s="37" t="s">
        <v>78</v>
      </c>
      <c r="AV32" s="37" t="s">
        <v>78</v>
      </c>
      <c r="AW32" s="37" t="s">
        <v>78</v>
      </c>
      <c r="AX32" s="37" t="s">
        <v>78</v>
      </c>
      <c r="AY32" s="37" t="s">
        <v>78</v>
      </c>
      <c r="AZ32" s="37" t="s">
        <v>78</v>
      </c>
      <c r="BA32" s="37" t="s">
        <v>78</v>
      </c>
      <c r="BB32" s="37" t="s">
        <v>78</v>
      </c>
      <c r="BC32" s="37" t="s">
        <v>78</v>
      </c>
      <c r="BD32" s="37" t="s">
        <v>78</v>
      </c>
      <c r="BE32" s="37" t="s">
        <v>78</v>
      </c>
      <c r="BF32" s="37" t="s">
        <v>78</v>
      </c>
      <c r="BG32" s="37" t="s">
        <v>78</v>
      </c>
      <c r="BH32" s="37" t="s">
        <v>78</v>
      </c>
      <c r="BI32" s="37" t="s">
        <v>78</v>
      </c>
      <c r="BJ32" s="37" t="s">
        <v>78</v>
      </c>
      <c r="BK32" s="37" t="s">
        <v>78</v>
      </c>
      <c r="BL32" s="37" t="s">
        <v>78</v>
      </c>
      <c r="BM32" s="37" t="s">
        <v>78</v>
      </c>
      <c r="BN32" s="37" t="s">
        <v>78</v>
      </c>
      <c r="BO32" s="37" t="s">
        <v>78</v>
      </c>
      <c r="BP32" s="37" t="s">
        <v>78</v>
      </c>
      <c r="BQ32" s="37" t="s">
        <v>78</v>
      </c>
      <c r="BR32" s="37" t="s">
        <v>78</v>
      </c>
      <c r="BS32" s="37" t="s">
        <v>78</v>
      </c>
      <c r="BT32" s="37" t="s">
        <v>78</v>
      </c>
      <c r="BU32" s="37" t="s">
        <v>78</v>
      </c>
      <c r="BV32" s="37" t="s">
        <v>78</v>
      </c>
      <c r="BW32" s="37" t="s">
        <v>78</v>
      </c>
    </row>
    <row r="33" spans="1:75" ht="47.25" hidden="1" x14ac:dyDescent="0.25">
      <c r="A33" s="70" t="str">
        <f>'[1]1 2018 год'!A35</f>
        <v>1.1.2.2</v>
      </c>
      <c r="B33" s="71" t="str">
        <f>'[1]1 2018 год'!B35</f>
        <v>Технологическое присоединение к электрическим сетям иных сетевых организаций, всего, в том числе:</v>
      </c>
      <c r="C33" s="37" t="str">
        <f>'[1]1 2018 год'!C35</f>
        <v>Г</v>
      </c>
      <c r="D33" s="37" t="s">
        <v>78</v>
      </c>
      <c r="E33" s="37" t="s">
        <v>78</v>
      </c>
      <c r="F33" s="37" t="s">
        <v>78</v>
      </c>
      <c r="G33" s="37" t="s">
        <v>78</v>
      </c>
      <c r="H33" s="37" t="s">
        <v>78</v>
      </c>
      <c r="I33" s="37" t="s">
        <v>78</v>
      </c>
      <c r="J33" s="37" t="s">
        <v>78</v>
      </c>
      <c r="K33" s="37" t="s">
        <v>78</v>
      </c>
      <c r="L33" s="37" t="s">
        <v>78</v>
      </c>
      <c r="M33" s="37" t="s">
        <v>78</v>
      </c>
      <c r="N33" s="37" t="s">
        <v>78</v>
      </c>
      <c r="O33" s="37" t="s">
        <v>78</v>
      </c>
      <c r="P33" s="37" t="s">
        <v>78</v>
      </c>
      <c r="Q33" s="37" t="s">
        <v>78</v>
      </c>
      <c r="R33" s="37" t="s">
        <v>78</v>
      </c>
      <c r="S33" s="37" t="s">
        <v>78</v>
      </c>
      <c r="T33" s="37" t="s">
        <v>78</v>
      </c>
      <c r="U33" s="37" t="s">
        <v>78</v>
      </c>
      <c r="V33" s="37" t="s">
        <v>78</v>
      </c>
      <c r="W33" s="37" t="s">
        <v>78</v>
      </c>
      <c r="X33" s="37" t="s">
        <v>78</v>
      </c>
      <c r="Y33" s="37" t="s">
        <v>78</v>
      </c>
      <c r="Z33" s="37" t="s">
        <v>78</v>
      </c>
      <c r="AA33" s="37" t="s">
        <v>78</v>
      </c>
      <c r="AB33" s="37" t="s">
        <v>78</v>
      </c>
      <c r="AC33" s="37" t="s">
        <v>78</v>
      </c>
      <c r="AD33" s="37" t="s">
        <v>78</v>
      </c>
      <c r="AE33" s="37" t="s">
        <v>78</v>
      </c>
      <c r="AF33" s="37" t="s">
        <v>78</v>
      </c>
      <c r="AG33" s="37" t="s">
        <v>78</v>
      </c>
      <c r="AH33" s="37" t="s">
        <v>78</v>
      </c>
      <c r="AI33" s="37" t="s">
        <v>78</v>
      </c>
      <c r="AJ33" s="37" t="s">
        <v>78</v>
      </c>
      <c r="AK33" s="37" t="s">
        <v>78</v>
      </c>
      <c r="AL33" s="37" t="s">
        <v>78</v>
      </c>
      <c r="AM33" s="37" t="s">
        <v>78</v>
      </c>
      <c r="AN33" s="37" t="s">
        <v>78</v>
      </c>
      <c r="AO33" s="37" t="s">
        <v>78</v>
      </c>
      <c r="AP33" s="37" t="s">
        <v>78</v>
      </c>
      <c r="AQ33" s="37" t="s">
        <v>78</v>
      </c>
      <c r="AR33" s="37" t="s">
        <v>78</v>
      </c>
      <c r="AS33" s="37" t="s">
        <v>78</v>
      </c>
      <c r="AT33" s="37" t="s">
        <v>78</v>
      </c>
      <c r="AU33" s="37" t="s">
        <v>78</v>
      </c>
      <c r="AV33" s="37" t="s">
        <v>78</v>
      </c>
      <c r="AW33" s="37" t="s">
        <v>78</v>
      </c>
      <c r="AX33" s="37" t="s">
        <v>78</v>
      </c>
      <c r="AY33" s="37" t="s">
        <v>78</v>
      </c>
      <c r="AZ33" s="37" t="s">
        <v>78</v>
      </c>
      <c r="BA33" s="37" t="s">
        <v>78</v>
      </c>
      <c r="BB33" s="37" t="s">
        <v>78</v>
      </c>
      <c r="BC33" s="37" t="s">
        <v>78</v>
      </c>
      <c r="BD33" s="37" t="s">
        <v>78</v>
      </c>
      <c r="BE33" s="37" t="s">
        <v>78</v>
      </c>
      <c r="BF33" s="37" t="s">
        <v>78</v>
      </c>
      <c r="BG33" s="37" t="s">
        <v>78</v>
      </c>
      <c r="BH33" s="37" t="s">
        <v>78</v>
      </c>
      <c r="BI33" s="37" t="s">
        <v>78</v>
      </c>
      <c r="BJ33" s="37" t="s">
        <v>78</v>
      </c>
      <c r="BK33" s="37" t="s">
        <v>78</v>
      </c>
      <c r="BL33" s="37" t="s">
        <v>78</v>
      </c>
      <c r="BM33" s="37" t="s">
        <v>78</v>
      </c>
      <c r="BN33" s="37" t="s">
        <v>78</v>
      </c>
      <c r="BO33" s="37" t="s">
        <v>78</v>
      </c>
      <c r="BP33" s="37" t="s">
        <v>78</v>
      </c>
      <c r="BQ33" s="37" t="s">
        <v>78</v>
      </c>
      <c r="BR33" s="37" t="s">
        <v>78</v>
      </c>
      <c r="BS33" s="37" t="s">
        <v>78</v>
      </c>
      <c r="BT33" s="37" t="s">
        <v>78</v>
      </c>
      <c r="BU33" s="37" t="s">
        <v>78</v>
      </c>
      <c r="BV33" s="37" t="s">
        <v>78</v>
      </c>
      <c r="BW33" s="37" t="s">
        <v>78</v>
      </c>
    </row>
    <row r="34" spans="1:75" ht="47.25" hidden="1" x14ac:dyDescent="0.25">
      <c r="A34" s="70" t="str">
        <f>'[1]1 2018 год'!A36</f>
        <v>1.1.3</v>
      </c>
      <c r="B34" s="71" t="str">
        <f>'[1]1 2018 год'!B36</f>
        <v>Технологическое присоединение объектов по производству электрической энергии всего, в том числе:</v>
      </c>
      <c r="C34" s="37" t="str">
        <f>'[1]1 2018 год'!C36</f>
        <v>Г</v>
      </c>
      <c r="D34" s="37" t="s">
        <v>78</v>
      </c>
      <c r="E34" s="37" t="s">
        <v>78</v>
      </c>
      <c r="F34" s="37" t="s">
        <v>78</v>
      </c>
      <c r="G34" s="37" t="s">
        <v>78</v>
      </c>
      <c r="H34" s="37" t="s">
        <v>78</v>
      </c>
      <c r="I34" s="37" t="s">
        <v>78</v>
      </c>
      <c r="J34" s="37" t="s">
        <v>78</v>
      </c>
      <c r="K34" s="37" t="s">
        <v>78</v>
      </c>
      <c r="L34" s="37" t="s">
        <v>78</v>
      </c>
      <c r="M34" s="37" t="s">
        <v>78</v>
      </c>
      <c r="N34" s="37" t="s">
        <v>78</v>
      </c>
      <c r="O34" s="37" t="s">
        <v>78</v>
      </c>
      <c r="P34" s="37" t="s">
        <v>78</v>
      </c>
      <c r="Q34" s="37" t="s">
        <v>78</v>
      </c>
      <c r="R34" s="37" t="s">
        <v>78</v>
      </c>
      <c r="S34" s="37" t="s">
        <v>78</v>
      </c>
      <c r="T34" s="37" t="s">
        <v>78</v>
      </c>
      <c r="U34" s="37" t="s">
        <v>78</v>
      </c>
      <c r="V34" s="37" t="s">
        <v>78</v>
      </c>
      <c r="W34" s="37" t="s">
        <v>78</v>
      </c>
      <c r="X34" s="37" t="s">
        <v>78</v>
      </c>
      <c r="Y34" s="37" t="s">
        <v>78</v>
      </c>
      <c r="Z34" s="37" t="s">
        <v>78</v>
      </c>
      <c r="AA34" s="37" t="s">
        <v>78</v>
      </c>
      <c r="AB34" s="37" t="s">
        <v>78</v>
      </c>
      <c r="AC34" s="37" t="s">
        <v>78</v>
      </c>
      <c r="AD34" s="37" t="s">
        <v>78</v>
      </c>
      <c r="AE34" s="37" t="s">
        <v>78</v>
      </c>
      <c r="AF34" s="37" t="s">
        <v>78</v>
      </c>
      <c r="AG34" s="37" t="s">
        <v>78</v>
      </c>
      <c r="AH34" s="37" t="s">
        <v>78</v>
      </c>
      <c r="AI34" s="37" t="s">
        <v>78</v>
      </c>
      <c r="AJ34" s="37" t="s">
        <v>78</v>
      </c>
      <c r="AK34" s="37" t="s">
        <v>78</v>
      </c>
      <c r="AL34" s="37" t="s">
        <v>78</v>
      </c>
      <c r="AM34" s="37" t="s">
        <v>78</v>
      </c>
      <c r="AN34" s="37" t="s">
        <v>78</v>
      </c>
      <c r="AO34" s="37" t="s">
        <v>78</v>
      </c>
      <c r="AP34" s="37" t="s">
        <v>78</v>
      </c>
      <c r="AQ34" s="37" t="s">
        <v>78</v>
      </c>
      <c r="AR34" s="37" t="s">
        <v>78</v>
      </c>
      <c r="AS34" s="37" t="s">
        <v>78</v>
      </c>
      <c r="AT34" s="37" t="s">
        <v>78</v>
      </c>
      <c r="AU34" s="37" t="s">
        <v>78</v>
      </c>
      <c r="AV34" s="37" t="s">
        <v>78</v>
      </c>
      <c r="AW34" s="37" t="s">
        <v>78</v>
      </c>
      <c r="AX34" s="37" t="s">
        <v>78</v>
      </c>
      <c r="AY34" s="37" t="s">
        <v>78</v>
      </c>
      <c r="AZ34" s="37" t="s">
        <v>78</v>
      </c>
      <c r="BA34" s="37" t="s">
        <v>78</v>
      </c>
      <c r="BB34" s="37" t="s">
        <v>78</v>
      </c>
      <c r="BC34" s="37" t="s">
        <v>78</v>
      </c>
      <c r="BD34" s="37" t="s">
        <v>78</v>
      </c>
      <c r="BE34" s="37" t="s">
        <v>78</v>
      </c>
      <c r="BF34" s="37" t="s">
        <v>78</v>
      </c>
      <c r="BG34" s="37" t="s">
        <v>78</v>
      </c>
      <c r="BH34" s="37" t="s">
        <v>78</v>
      </c>
      <c r="BI34" s="37" t="s">
        <v>78</v>
      </c>
      <c r="BJ34" s="37" t="s">
        <v>78</v>
      </c>
      <c r="BK34" s="37" t="s">
        <v>78</v>
      </c>
      <c r="BL34" s="37" t="s">
        <v>78</v>
      </c>
      <c r="BM34" s="37" t="s">
        <v>78</v>
      </c>
      <c r="BN34" s="37" t="s">
        <v>78</v>
      </c>
      <c r="BO34" s="37" t="s">
        <v>78</v>
      </c>
      <c r="BP34" s="37" t="s">
        <v>78</v>
      </c>
      <c r="BQ34" s="37" t="s">
        <v>78</v>
      </c>
      <c r="BR34" s="37" t="s">
        <v>78</v>
      </c>
      <c r="BS34" s="37" t="s">
        <v>78</v>
      </c>
      <c r="BT34" s="37" t="s">
        <v>78</v>
      </c>
      <c r="BU34" s="37" t="s">
        <v>78</v>
      </c>
      <c r="BV34" s="37" t="s">
        <v>78</v>
      </c>
      <c r="BW34" s="37" t="s">
        <v>78</v>
      </c>
    </row>
    <row r="35" spans="1:75" ht="31.5" hidden="1" x14ac:dyDescent="0.25">
      <c r="A35" s="70" t="str">
        <f>'[1]1 2018 год'!A37</f>
        <v>1.1.3.1</v>
      </c>
      <c r="B35" s="71" t="str">
        <f>'[1]1 2018 год'!B37</f>
        <v>Наименование объекта по производству электрической энергии, всего, в том числе:</v>
      </c>
      <c r="C35" s="37" t="str">
        <f>'[1]1 2018 год'!C37</f>
        <v>Г</v>
      </c>
      <c r="D35" s="37" t="s">
        <v>78</v>
      </c>
      <c r="E35" s="37" t="s">
        <v>78</v>
      </c>
      <c r="F35" s="37" t="s">
        <v>78</v>
      </c>
      <c r="G35" s="37" t="s">
        <v>78</v>
      </c>
      <c r="H35" s="37" t="s">
        <v>78</v>
      </c>
      <c r="I35" s="37" t="s">
        <v>78</v>
      </c>
      <c r="J35" s="37" t="s">
        <v>78</v>
      </c>
      <c r="K35" s="37" t="s">
        <v>78</v>
      </c>
      <c r="L35" s="37" t="s">
        <v>78</v>
      </c>
      <c r="M35" s="37" t="s">
        <v>78</v>
      </c>
      <c r="N35" s="37" t="s">
        <v>78</v>
      </c>
      <c r="O35" s="37" t="s">
        <v>78</v>
      </c>
      <c r="P35" s="37" t="s">
        <v>78</v>
      </c>
      <c r="Q35" s="37" t="s">
        <v>78</v>
      </c>
      <c r="R35" s="37" t="s">
        <v>78</v>
      </c>
      <c r="S35" s="37" t="s">
        <v>78</v>
      </c>
      <c r="T35" s="37" t="s">
        <v>78</v>
      </c>
      <c r="U35" s="37" t="s">
        <v>78</v>
      </c>
      <c r="V35" s="37" t="s">
        <v>78</v>
      </c>
      <c r="W35" s="37" t="s">
        <v>78</v>
      </c>
      <c r="X35" s="37" t="s">
        <v>78</v>
      </c>
      <c r="Y35" s="37" t="s">
        <v>78</v>
      </c>
      <c r="Z35" s="37" t="s">
        <v>78</v>
      </c>
      <c r="AA35" s="37" t="s">
        <v>78</v>
      </c>
      <c r="AB35" s="37" t="s">
        <v>78</v>
      </c>
      <c r="AC35" s="37" t="s">
        <v>78</v>
      </c>
      <c r="AD35" s="37" t="s">
        <v>78</v>
      </c>
      <c r="AE35" s="37" t="s">
        <v>78</v>
      </c>
      <c r="AF35" s="37" t="s">
        <v>78</v>
      </c>
      <c r="AG35" s="37" t="s">
        <v>78</v>
      </c>
      <c r="AH35" s="37" t="s">
        <v>78</v>
      </c>
      <c r="AI35" s="37" t="s">
        <v>78</v>
      </c>
      <c r="AJ35" s="37" t="s">
        <v>78</v>
      </c>
      <c r="AK35" s="37" t="s">
        <v>78</v>
      </c>
      <c r="AL35" s="37" t="s">
        <v>78</v>
      </c>
      <c r="AM35" s="37" t="s">
        <v>78</v>
      </c>
      <c r="AN35" s="37" t="s">
        <v>78</v>
      </c>
      <c r="AO35" s="37" t="s">
        <v>78</v>
      </c>
      <c r="AP35" s="37" t="s">
        <v>78</v>
      </c>
      <c r="AQ35" s="37" t="s">
        <v>78</v>
      </c>
      <c r="AR35" s="37" t="s">
        <v>78</v>
      </c>
      <c r="AS35" s="37" t="s">
        <v>78</v>
      </c>
      <c r="AT35" s="37" t="s">
        <v>78</v>
      </c>
      <c r="AU35" s="37" t="s">
        <v>78</v>
      </c>
      <c r="AV35" s="37" t="s">
        <v>78</v>
      </c>
      <c r="AW35" s="37" t="s">
        <v>78</v>
      </c>
      <c r="AX35" s="37" t="s">
        <v>78</v>
      </c>
      <c r="AY35" s="37" t="s">
        <v>78</v>
      </c>
      <c r="AZ35" s="37" t="s">
        <v>78</v>
      </c>
      <c r="BA35" s="37" t="s">
        <v>78</v>
      </c>
      <c r="BB35" s="37" t="s">
        <v>78</v>
      </c>
      <c r="BC35" s="37" t="s">
        <v>78</v>
      </c>
      <c r="BD35" s="37" t="s">
        <v>78</v>
      </c>
      <c r="BE35" s="37" t="s">
        <v>78</v>
      </c>
      <c r="BF35" s="37" t="s">
        <v>78</v>
      </c>
      <c r="BG35" s="37" t="s">
        <v>78</v>
      </c>
      <c r="BH35" s="37" t="s">
        <v>78</v>
      </c>
      <c r="BI35" s="37" t="s">
        <v>78</v>
      </c>
      <c r="BJ35" s="37" t="s">
        <v>78</v>
      </c>
      <c r="BK35" s="37" t="s">
        <v>78</v>
      </c>
      <c r="BL35" s="37" t="s">
        <v>78</v>
      </c>
      <c r="BM35" s="37" t="s">
        <v>78</v>
      </c>
      <c r="BN35" s="37" t="s">
        <v>78</v>
      </c>
      <c r="BO35" s="37" t="s">
        <v>78</v>
      </c>
      <c r="BP35" s="37" t="s">
        <v>78</v>
      </c>
      <c r="BQ35" s="37" t="s">
        <v>78</v>
      </c>
      <c r="BR35" s="37" t="s">
        <v>78</v>
      </c>
      <c r="BS35" s="37" t="s">
        <v>78</v>
      </c>
      <c r="BT35" s="37" t="s">
        <v>78</v>
      </c>
      <c r="BU35" s="37" t="s">
        <v>78</v>
      </c>
      <c r="BV35" s="37" t="s">
        <v>78</v>
      </c>
      <c r="BW35" s="37" t="s">
        <v>78</v>
      </c>
    </row>
    <row r="36" spans="1:75" ht="94.5" hidden="1" x14ac:dyDescent="0.25">
      <c r="A36" s="70" t="str">
        <f>'[1]1 2018 год'!A38</f>
        <v>1.1.3.1</v>
      </c>
      <c r="B36" s="71" t="str">
        <f>'[1]1 2018 год'!B38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36" s="37" t="str">
        <f>'[1]1 2018 год'!C38</f>
        <v>Г</v>
      </c>
      <c r="D36" s="37" t="s">
        <v>78</v>
      </c>
      <c r="E36" s="37" t="s">
        <v>78</v>
      </c>
      <c r="F36" s="37" t="s">
        <v>78</v>
      </c>
      <c r="G36" s="37" t="s">
        <v>78</v>
      </c>
      <c r="H36" s="37" t="s">
        <v>78</v>
      </c>
      <c r="I36" s="37" t="s">
        <v>78</v>
      </c>
      <c r="J36" s="37" t="s">
        <v>78</v>
      </c>
      <c r="K36" s="37" t="s">
        <v>78</v>
      </c>
      <c r="L36" s="37" t="s">
        <v>78</v>
      </c>
      <c r="M36" s="37" t="s">
        <v>78</v>
      </c>
      <c r="N36" s="37" t="s">
        <v>78</v>
      </c>
      <c r="O36" s="37" t="s">
        <v>78</v>
      </c>
      <c r="P36" s="37" t="s">
        <v>78</v>
      </c>
      <c r="Q36" s="37" t="s">
        <v>78</v>
      </c>
      <c r="R36" s="37" t="s">
        <v>78</v>
      </c>
      <c r="S36" s="37" t="s">
        <v>78</v>
      </c>
      <c r="T36" s="37" t="s">
        <v>78</v>
      </c>
      <c r="U36" s="37" t="s">
        <v>78</v>
      </c>
      <c r="V36" s="37" t="s">
        <v>78</v>
      </c>
      <c r="W36" s="37" t="s">
        <v>78</v>
      </c>
      <c r="X36" s="37" t="s">
        <v>78</v>
      </c>
      <c r="Y36" s="37" t="s">
        <v>78</v>
      </c>
      <c r="Z36" s="37" t="s">
        <v>78</v>
      </c>
      <c r="AA36" s="37" t="s">
        <v>78</v>
      </c>
      <c r="AB36" s="37" t="s">
        <v>78</v>
      </c>
      <c r="AC36" s="37" t="s">
        <v>78</v>
      </c>
      <c r="AD36" s="37" t="s">
        <v>78</v>
      </c>
      <c r="AE36" s="37" t="s">
        <v>78</v>
      </c>
      <c r="AF36" s="37" t="s">
        <v>78</v>
      </c>
      <c r="AG36" s="37" t="s">
        <v>78</v>
      </c>
      <c r="AH36" s="37" t="s">
        <v>78</v>
      </c>
      <c r="AI36" s="37" t="s">
        <v>78</v>
      </c>
      <c r="AJ36" s="37" t="s">
        <v>78</v>
      </c>
      <c r="AK36" s="37" t="s">
        <v>78</v>
      </c>
      <c r="AL36" s="37" t="s">
        <v>78</v>
      </c>
      <c r="AM36" s="37" t="s">
        <v>78</v>
      </c>
      <c r="AN36" s="37" t="s">
        <v>78</v>
      </c>
      <c r="AO36" s="37" t="s">
        <v>78</v>
      </c>
      <c r="AP36" s="37" t="s">
        <v>78</v>
      </c>
      <c r="AQ36" s="37" t="s">
        <v>78</v>
      </c>
      <c r="AR36" s="37" t="s">
        <v>78</v>
      </c>
      <c r="AS36" s="37" t="s">
        <v>78</v>
      </c>
      <c r="AT36" s="37" t="s">
        <v>78</v>
      </c>
      <c r="AU36" s="37" t="s">
        <v>78</v>
      </c>
      <c r="AV36" s="37" t="s">
        <v>78</v>
      </c>
      <c r="AW36" s="37" t="s">
        <v>78</v>
      </c>
      <c r="AX36" s="37" t="s">
        <v>78</v>
      </c>
      <c r="AY36" s="37" t="s">
        <v>78</v>
      </c>
      <c r="AZ36" s="37" t="s">
        <v>78</v>
      </c>
      <c r="BA36" s="37" t="s">
        <v>78</v>
      </c>
      <c r="BB36" s="37" t="s">
        <v>78</v>
      </c>
      <c r="BC36" s="37" t="s">
        <v>78</v>
      </c>
      <c r="BD36" s="37" t="s">
        <v>78</v>
      </c>
      <c r="BE36" s="37" t="s">
        <v>78</v>
      </c>
      <c r="BF36" s="37" t="s">
        <v>78</v>
      </c>
      <c r="BG36" s="37" t="s">
        <v>78</v>
      </c>
      <c r="BH36" s="37" t="s">
        <v>78</v>
      </c>
      <c r="BI36" s="37" t="s">
        <v>78</v>
      </c>
      <c r="BJ36" s="37" t="s">
        <v>78</v>
      </c>
      <c r="BK36" s="37" t="s">
        <v>78</v>
      </c>
      <c r="BL36" s="37" t="s">
        <v>78</v>
      </c>
      <c r="BM36" s="37" t="s">
        <v>78</v>
      </c>
      <c r="BN36" s="37" t="s">
        <v>78</v>
      </c>
      <c r="BO36" s="37" t="s">
        <v>78</v>
      </c>
      <c r="BP36" s="37" t="s">
        <v>78</v>
      </c>
      <c r="BQ36" s="37" t="s">
        <v>78</v>
      </c>
      <c r="BR36" s="37" t="s">
        <v>78</v>
      </c>
      <c r="BS36" s="37" t="s">
        <v>78</v>
      </c>
      <c r="BT36" s="37" t="s">
        <v>78</v>
      </c>
      <c r="BU36" s="37" t="s">
        <v>78</v>
      </c>
      <c r="BV36" s="37" t="s">
        <v>78</v>
      </c>
      <c r="BW36" s="37" t="s">
        <v>78</v>
      </c>
    </row>
    <row r="37" spans="1:75" ht="78.75" hidden="1" x14ac:dyDescent="0.25">
      <c r="A37" s="70" t="str">
        <f>'[1]1 2018 год'!A39</f>
        <v>1.1.3.1</v>
      </c>
      <c r="B37" s="71" t="str">
        <f>'[1]1 2018 год'!B39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37" s="37" t="str">
        <f>'[1]1 2018 год'!C39</f>
        <v>Г</v>
      </c>
      <c r="D37" s="37" t="s">
        <v>78</v>
      </c>
      <c r="E37" s="37" t="s">
        <v>78</v>
      </c>
      <c r="F37" s="37" t="s">
        <v>78</v>
      </c>
      <c r="G37" s="37" t="s">
        <v>78</v>
      </c>
      <c r="H37" s="37" t="s">
        <v>78</v>
      </c>
      <c r="I37" s="37" t="s">
        <v>78</v>
      </c>
      <c r="J37" s="37" t="s">
        <v>78</v>
      </c>
      <c r="K37" s="37" t="s">
        <v>78</v>
      </c>
      <c r="L37" s="37" t="s">
        <v>78</v>
      </c>
      <c r="M37" s="37" t="s">
        <v>78</v>
      </c>
      <c r="N37" s="37" t="s">
        <v>78</v>
      </c>
      <c r="O37" s="37" t="s">
        <v>78</v>
      </c>
      <c r="P37" s="37" t="s">
        <v>78</v>
      </c>
      <c r="Q37" s="37" t="s">
        <v>78</v>
      </c>
      <c r="R37" s="37" t="s">
        <v>78</v>
      </c>
      <c r="S37" s="37" t="s">
        <v>78</v>
      </c>
      <c r="T37" s="37" t="s">
        <v>78</v>
      </c>
      <c r="U37" s="37" t="s">
        <v>78</v>
      </c>
      <c r="V37" s="37" t="s">
        <v>78</v>
      </c>
      <c r="W37" s="37" t="s">
        <v>78</v>
      </c>
      <c r="X37" s="37" t="s">
        <v>78</v>
      </c>
      <c r="Y37" s="37" t="s">
        <v>78</v>
      </c>
      <c r="Z37" s="37" t="s">
        <v>78</v>
      </c>
      <c r="AA37" s="37" t="s">
        <v>78</v>
      </c>
      <c r="AB37" s="37" t="s">
        <v>78</v>
      </c>
      <c r="AC37" s="37" t="s">
        <v>78</v>
      </c>
      <c r="AD37" s="37" t="s">
        <v>78</v>
      </c>
      <c r="AE37" s="37" t="s">
        <v>78</v>
      </c>
      <c r="AF37" s="37" t="s">
        <v>78</v>
      </c>
      <c r="AG37" s="37" t="s">
        <v>78</v>
      </c>
      <c r="AH37" s="37" t="s">
        <v>78</v>
      </c>
      <c r="AI37" s="37" t="s">
        <v>78</v>
      </c>
      <c r="AJ37" s="37" t="s">
        <v>78</v>
      </c>
      <c r="AK37" s="37" t="s">
        <v>78</v>
      </c>
      <c r="AL37" s="37" t="s">
        <v>78</v>
      </c>
      <c r="AM37" s="37" t="s">
        <v>78</v>
      </c>
      <c r="AN37" s="37" t="s">
        <v>78</v>
      </c>
      <c r="AO37" s="37" t="s">
        <v>78</v>
      </c>
      <c r="AP37" s="37" t="s">
        <v>78</v>
      </c>
      <c r="AQ37" s="37" t="s">
        <v>78</v>
      </c>
      <c r="AR37" s="37" t="s">
        <v>78</v>
      </c>
      <c r="AS37" s="37" t="s">
        <v>78</v>
      </c>
      <c r="AT37" s="37" t="s">
        <v>78</v>
      </c>
      <c r="AU37" s="37" t="s">
        <v>78</v>
      </c>
      <c r="AV37" s="37" t="s">
        <v>78</v>
      </c>
      <c r="AW37" s="37" t="s">
        <v>78</v>
      </c>
      <c r="AX37" s="37" t="s">
        <v>78</v>
      </c>
      <c r="AY37" s="37" t="s">
        <v>78</v>
      </c>
      <c r="AZ37" s="37" t="s">
        <v>78</v>
      </c>
      <c r="BA37" s="37" t="s">
        <v>78</v>
      </c>
      <c r="BB37" s="37" t="s">
        <v>78</v>
      </c>
      <c r="BC37" s="37" t="s">
        <v>78</v>
      </c>
      <c r="BD37" s="37" t="s">
        <v>78</v>
      </c>
      <c r="BE37" s="37" t="s">
        <v>78</v>
      </c>
      <c r="BF37" s="37" t="s">
        <v>78</v>
      </c>
      <c r="BG37" s="37" t="s">
        <v>78</v>
      </c>
      <c r="BH37" s="37" t="s">
        <v>78</v>
      </c>
      <c r="BI37" s="37" t="s">
        <v>78</v>
      </c>
      <c r="BJ37" s="37" t="s">
        <v>78</v>
      </c>
      <c r="BK37" s="37" t="s">
        <v>78</v>
      </c>
      <c r="BL37" s="37" t="s">
        <v>78</v>
      </c>
      <c r="BM37" s="37" t="s">
        <v>78</v>
      </c>
      <c r="BN37" s="37" t="s">
        <v>78</v>
      </c>
      <c r="BO37" s="37" t="s">
        <v>78</v>
      </c>
      <c r="BP37" s="37" t="s">
        <v>78</v>
      </c>
      <c r="BQ37" s="37" t="s">
        <v>78</v>
      </c>
      <c r="BR37" s="37" t="s">
        <v>78</v>
      </c>
      <c r="BS37" s="37" t="s">
        <v>78</v>
      </c>
      <c r="BT37" s="37" t="s">
        <v>78</v>
      </c>
      <c r="BU37" s="37" t="s">
        <v>78</v>
      </c>
      <c r="BV37" s="37" t="s">
        <v>78</v>
      </c>
      <c r="BW37" s="37" t="s">
        <v>78</v>
      </c>
    </row>
    <row r="38" spans="1:75" ht="94.5" hidden="1" x14ac:dyDescent="0.25">
      <c r="A38" s="70" t="str">
        <f>'[1]1 2018 год'!A40</f>
        <v>1.1.3.1</v>
      </c>
      <c r="B38" s="71" t="str">
        <f>'[1]1 2018 год'!B40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</c>
      <c r="C38" s="37" t="str">
        <f>'[1]1 2018 год'!C40</f>
        <v>Г</v>
      </c>
      <c r="D38" s="37" t="s">
        <v>78</v>
      </c>
      <c r="E38" s="37" t="s">
        <v>78</v>
      </c>
      <c r="F38" s="37" t="s">
        <v>78</v>
      </c>
      <c r="G38" s="37" t="s">
        <v>78</v>
      </c>
      <c r="H38" s="37" t="s">
        <v>78</v>
      </c>
      <c r="I38" s="37" t="s">
        <v>78</v>
      </c>
      <c r="J38" s="37" t="s">
        <v>78</v>
      </c>
      <c r="K38" s="37" t="s">
        <v>78</v>
      </c>
      <c r="L38" s="37" t="s">
        <v>78</v>
      </c>
      <c r="M38" s="37" t="s">
        <v>78</v>
      </c>
      <c r="N38" s="37" t="s">
        <v>78</v>
      </c>
      <c r="O38" s="37" t="s">
        <v>78</v>
      </c>
      <c r="P38" s="37" t="s">
        <v>78</v>
      </c>
      <c r="Q38" s="37" t="s">
        <v>78</v>
      </c>
      <c r="R38" s="37" t="s">
        <v>78</v>
      </c>
      <c r="S38" s="37" t="s">
        <v>78</v>
      </c>
      <c r="T38" s="37" t="s">
        <v>78</v>
      </c>
      <c r="U38" s="37" t="s">
        <v>78</v>
      </c>
      <c r="V38" s="37" t="s">
        <v>78</v>
      </c>
      <c r="W38" s="37" t="s">
        <v>78</v>
      </c>
      <c r="X38" s="37" t="s">
        <v>78</v>
      </c>
      <c r="Y38" s="37" t="s">
        <v>78</v>
      </c>
      <c r="Z38" s="37" t="s">
        <v>78</v>
      </c>
      <c r="AA38" s="37" t="s">
        <v>78</v>
      </c>
      <c r="AB38" s="37" t="s">
        <v>78</v>
      </c>
      <c r="AC38" s="37" t="s">
        <v>78</v>
      </c>
      <c r="AD38" s="37" t="s">
        <v>78</v>
      </c>
      <c r="AE38" s="37" t="s">
        <v>78</v>
      </c>
      <c r="AF38" s="37" t="s">
        <v>78</v>
      </c>
      <c r="AG38" s="37" t="s">
        <v>78</v>
      </c>
      <c r="AH38" s="37" t="s">
        <v>78</v>
      </c>
      <c r="AI38" s="37" t="s">
        <v>78</v>
      </c>
      <c r="AJ38" s="37" t="s">
        <v>78</v>
      </c>
      <c r="AK38" s="37" t="s">
        <v>78</v>
      </c>
      <c r="AL38" s="37" t="s">
        <v>78</v>
      </c>
      <c r="AM38" s="37" t="s">
        <v>78</v>
      </c>
      <c r="AN38" s="37" t="s">
        <v>78</v>
      </c>
      <c r="AO38" s="37" t="s">
        <v>78</v>
      </c>
      <c r="AP38" s="37" t="s">
        <v>78</v>
      </c>
      <c r="AQ38" s="37" t="s">
        <v>78</v>
      </c>
      <c r="AR38" s="37" t="s">
        <v>78</v>
      </c>
      <c r="AS38" s="37" t="s">
        <v>78</v>
      </c>
      <c r="AT38" s="37" t="s">
        <v>78</v>
      </c>
      <c r="AU38" s="37" t="s">
        <v>78</v>
      </c>
      <c r="AV38" s="37" t="s">
        <v>78</v>
      </c>
      <c r="AW38" s="37" t="s">
        <v>78</v>
      </c>
      <c r="AX38" s="37" t="s">
        <v>78</v>
      </c>
      <c r="AY38" s="37" t="s">
        <v>78</v>
      </c>
      <c r="AZ38" s="37" t="s">
        <v>78</v>
      </c>
      <c r="BA38" s="37" t="s">
        <v>78</v>
      </c>
      <c r="BB38" s="37" t="s">
        <v>78</v>
      </c>
      <c r="BC38" s="37" t="s">
        <v>78</v>
      </c>
      <c r="BD38" s="37" t="s">
        <v>78</v>
      </c>
      <c r="BE38" s="37" t="s">
        <v>78</v>
      </c>
      <c r="BF38" s="37" t="s">
        <v>78</v>
      </c>
      <c r="BG38" s="37" t="s">
        <v>78</v>
      </c>
      <c r="BH38" s="37" t="s">
        <v>78</v>
      </c>
      <c r="BI38" s="37" t="s">
        <v>78</v>
      </c>
      <c r="BJ38" s="37" t="s">
        <v>78</v>
      </c>
      <c r="BK38" s="37" t="s">
        <v>78</v>
      </c>
      <c r="BL38" s="37" t="s">
        <v>78</v>
      </c>
      <c r="BM38" s="37" t="s">
        <v>78</v>
      </c>
      <c r="BN38" s="37" t="s">
        <v>78</v>
      </c>
      <c r="BO38" s="37" t="s">
        <v>78</v>
      </c>
      <c r="BP38" s="37" t="s">
        <v>78</v>
      </c>
      <c r="BQ38" s="37" t="s">
        <v>78</v>
      </c>
      <c r="BR38" s="37" t="s">
        <v>78</v>
      </c>
      <c r="BS38" s="37" t="s">
        <v>78</v>
      </c>
      <c r="BT38" s="37" t="s">
        <v>78</v>
      </c>
      <c r="BU38" s="37" t="s">
        <v>78</v>
      </c>
      <c r="BV38" s="37" t="s">
        <v>78</v>
      </c>
      <c r="BW38" s="37" t="s">
        <v>78</v>
      </c>
    </row>
    <row r="39" spans="1:75" ht="31.5" hidden="1" x14ac:dyDescent="0.25">
      <c r="A39" s="70" t="str">
        <f>'[1]1 2018 год'!A41</f>
        <v>1.1.3.2</v>
      </c>
      <c r="B39" s="71" t="str">
        <f>'[1]1 2018 год'!B41</f>
        <v>Наименование объекта по производству электрической энергии, всего, в том числе:</v>
      </c>
      <c r="C39" s="37" t="str">
        <f>'[1]1 2018 год'!C41</f>
        <v>Г</v>
      </c>
      <c r="D39" s="37" t="s">
        <v>78</v>
      </c>
      <c r="E39" s="37" t="s">
        <v>78</v>
      </c>
      <c r="F39" s="37" t="s">
        <v>78</v>
      </c>
      <c r="G39" s="37" t="s">
        <v>78</v>
      </c>
      <c r="H39" s="37" t="s">
        <v>78</v>
      </c>
      <c r="I39" s="37" t="s">
        <v>78</v>
      </c>
      <c r="J39" s="37" t="s">
        <v>78</v>
      </c>
      <c r="K39" s="37" t="s">
        <v>78</v>
      </c>
      <c r="L39" s="37" t="s">
        <v>78</v>
      </c>
      <c r="M39" s="37" t="s">
        <v>78</v>
      </c>
      <c r="N39" s="37" t="s">
        <v>78</v>
      </c>
      <c r="O39" s="37" t="s">
        <v>78</v>
      </c>
      <c r="P39" s="37" t="s">
        <v>78</v>
      </c>
      <c r="Q39" s="37" t="s">
        <v>78</v>
      </c>
      <c r="R39" s="37" t="s">
        <v>78</v>
      </c>
      <c r="S39" s="37" t="s">
        <v>78</v>
      </c>
      <c r="T39" s="37" t="s">
        <v>78</v>
      </c>
      <c r="U39" s="37" t="s">
        <v>78</v>
      </c>
      <c r="V39" s="37" t="s">
        <v>78</v>
      </c>
      <c r="W39" s="37" t="s">
        <v>78</v>
      </c>
      <c r="X39" s="37" t="s">
        <v>78</v>
      </c>
      <c r="Y39" s="37" t="s">
        <v>78</v>
      </c>
      <c r="Z39" s="37" t="s">
        <v>78</v>
      </c>
      <c r="AA39" s="37" t="s">
        <v>78</v>
      </c>
      <c r="AB39" s="37" t="s">
        <v>78</v>
      </c>
      <c r="AC39" s="37" t="s">
        <v>78</v>
      </c>
      <c r="AD39" s="37" t="s">
        <v>78</v>
      </c>
      <c r="AE39" s="37" t="s">
        <v>78</v>
      </c>
      <c r="AF39" s="37" t="s">
        <v>78</v>
      </c>
      <c r="AG39" s="37" t="s">
        <v>78</v>
      </c>
      <c r="AH39" s="37" t="s">
        <v>78</v>
      </c>
      <c r="AI39" s="37" t="s">
        <v>78</v>
      </c>
      <c r="AJ39" s="37" t="s">
        <v>78</v>
      </c>
      <c r="AK39" s="37" t="s">
        <v>78</v>
      </c>
      <c r="AL39" s="37" t="s">
        <v>78</v>
      </c>
      <c r="AM39" s="37" t="s">
        <v>78</v>
      </c>
      <c r="AN39" s="37" t="s">
        <v>78</v>
      </c>
      <c r="AO39" s="37" t="s">
        <v>78</v>
      </c>
      <c r="AP39" s="37" t="s">
        <v>78</v>
      </c>
      <c r="AQ39" s="37" t="s">
        <v>78</v>
      </c>
      <c r="AR39" s="37" t="s">
        <v>78</v>
      </c>
      <c r="AS39" s="37" t="s">
        <v>78</v>
      </c>
      <c r="AT39" s="37" t="s">
        <v>78</v>
      </c>
      <c r="AU39" s="37" t="s">
        <v>78</v>
      </c>
      <c r="AV39" s="37" t="s">
        <v>78</v>
      </c>
      <c r="AW39" s="37" t="s">
        <v>78</v>
      </c>
      <c r="AX39" s="37" t="s">
        <v>78</v>
      </c>
      <c r="AY39" s="37" t="s">
        <v>78</v>
      </c>
      <c r="AZ39" s="37" t="s">
        <v>78</v>
      </c>
      <c r="BA39" s="37" t="s">
        <v>78</v>
      </c>
      <c r="BB39" s="37" t="s">
        <v>78</v>
      </c>
      <c r="BC39" s="37" t="s">
        <v>78</v>
      </c>
      <c r="BD39" s="37" t="s">
        <v>78</v>
      </c>
      <c r="BE39" s="37" t="s">
        <v>78</v>
      </c>
      <c r="BF39" s="37" t="s">
        <v>78</v>
      </c>
      <c r="BG39" s="37" t="s">
        <v>78</v>
      </c>
      <c r="BH39" s="37" t="s">
        <v>78</v>
      </c>
      <c r="BI39" s="37" t="s">
        <v>78</v>
      </c>
      <c r="BJ39" s="37" t="s">
        <v>78</v>
      </c>
      <c r="BK39" s="37" t="s">
        <v>78</v>
      </c>
      <c r="BL39" s="37" t="s">
        <v>78</v>
      </c>
      <c r="BM39" s="37" t="s">
        <v>78</v>
      </c>
      <c r="BN39" s="37" t="s">
        <v>78</v>
      </c>
      <c r="BO39" s="37" t="s">
        <v>78</v>
      </c>
      <c r="BP39" s="37" t="s">
        <v>78</v>
      </c>
      <c r="BQ39" s="37" t="s">
        <v>78</v>
      </c>
      <c r="BR39" s="37" t="s">
        <v>78</v>
      </c>
      <c r="BS39" s="37" t="s">
        <v>78</v>
      </c>
      <c r="BT39" s="37" t="s">
        <v>78</v>
      </c>
      <c r="BU39" s="37" t="s">
        <v>78</v>
      </c>
      <c r="BV39" s="37" t="s">
        <v>78</v>
      </c>
      <c r="BW39" s="37" t="s">
        <v>78</v>
      </c>
    </row>
    <row r="40" spans="1:75" ht="94.5" hidden="1" x14ac:dyDescent="0.25">
      <c r="A40" s="70" t="str">
        <f>'[1]1 2018 год'!A42</f>
        <v>1.1.3.2</v>
      </c>
      <c r="B40" s="71" t="str">
        <f>'[1]1 2018 год'!B42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40" s="37" t="str">
        <f>'[1]1 2018 год'!C42</f>
        <v>Г</v>
      </c>
      <c r="D40" s="37" t="s">
        <v>78</v>
      </c>
      <c r="E40" s="37" t="s">
        <v>78</v>
      </c>
      <c r="F40" s="37" t="s">
        <v>78</v>
      </c>
      <c r="G40" s="37" t="s">
        <v>78</v>
      </c>
      <c r="H40" s="37" t="s">
        <v>78</v>
      </c>
      <c r="I40" s="37" t="s">
        <v>78</v>
      </c>
      <c r="J40" s="37" t="s">
        <v>78</v>
      </c>
      <c r="K40" s="37" t="s">
        <v>78</v>
      </c>
      <c r="L40" s="37" t="s">
        <v>78</v>
      </c>
      <c r="M40" s="37" t="s">
        <v>78</v>
      </c>
      <c r="N40" s="37" t="s">
        <v>78</v>
      </c>
      <c r="O40" s="37" t="s">
        <v>78</v>
      </c>
      <c r="P40" s="37" t="s">
        <v>78</v>
      </c>
      <c r="Q40" s="37" t="s">
        <v>78</v>
      </c>
      <c r="R40" s="37" t="s">
        <v>78</v>
      </c>
      <c r="S40" s="37" t="s">
        <v>78</v>
      </c>
      <c r="T40" s="37" t="s">
        <v>78</v>
      </c>
      <c r="U40" s="37" t="s">
        <v>78</v>
      </c>
      <c r="V40" s="37" t="s">
        <v>78</v>
      </c>
      <c r="W40" s="37" t="s">
        <v>78</v>
      </c>
      <c r="X40" s="37" t="s">
        <v>78</v>
      </c>
      <c r="Y40" s="37" t="s">
        <v>78</v>
      </c>
      <c r="Z40" s="37" t="s">
        <v>78</v>
      </c>
      <c r="AA40" s="37" t="s">
        <v>78</v>
      </c>
      <c r="AB40" s="37" t="s">
        <v>78</v>
      </c>
      <c r="AC40" s="37" t="s">
        <v>78</v>
      </c>
      <c r="AD40" s="37" t="s">
        <v>78</v>
      </c>
      <c r="AE40" s="37" t="s">
        <v>78</v>
      </c>
      <c r="AF40" s="37" t="s">
        <v>78</v>
      </c>
      <c r="AG40" s="37" t="s">
        <v>78</v>
      </c>
      <c r="AH40" s="37" t="s">
        <v>78</v>
      </c>
      <c r="AI40" s="37" t="s">
        <v>78</v>
      </c>
      <c r="AJ40" s="37" t="s">
        <v>78</v>
      </c>
      <c r="AK40" s="37" t="s">
        <v>78</v>
      </c>
      <c r="AL40" s="37" t="s">
        <v>78</v>
      </c>
      <c r="AM40" s="37" t="s">
        <v>78</v>
      </c>
      <c r="AN40" s="37" t="s">
        <v>78</v>
      </c>
      <c r="AO40" s="37" t="s">
        <v>78</v>
      </c>
      <c r="AP40" s="37" t="s">
        <v>78</v>
      </c>
      <c r="AQ40" s="37" t="s">
        <v>78</v>
      </c>
      <c r="AR40" s="37" t="s">
        <v>78</v>
      </c>
      <c r="AS40" s="37" t="s">
        <v>78</v>
      </c>
      <c r="AT40" s="37" t="s">
        <v>78</v>
      </c>
      <c r="AU40" s="37" t="s">
        <v>78</v>
      </c>
      <c r="AV40" s="37" t="s">
        <v>78</v>
      </c>
      <c r="AW40" s="37" t="s">
        <v>78</v>
      </c>
      <c r="AX40" s="37" t="s">
        <v>78</v>
      </c>
      <c r="AY40" s="37" t="s">
        <v>78</v>
      </c>
      <c r="AZ40" s="37" t="s">
        <v>78</v>
      </c>
      <c r="BA40" s="37" t="s">
        <v>78</v>
      </c>
      <c r="BB40" s="37" t="s">
        <v>78</v>
      </c>
      <c r="BC40" s="37" t="s">
        <v>78</v>
      </c>
      <c r="BD40" s="37" t="s">
        <v>78</v>
      </c>
      <c r="BE40" s="37" t="s">
        <v>78</v>
      </c>
      <c r="BF40" s="37" t="s">
        <v>78</v>
      </c>
      <c r="BG40" s="37" t="s">
        <v>78</v>
      </c>
      <c r="BH40" s="37" t="s">
        <v>78</v>
      </c>
      <c r="BI40" s="37" t="s">
        <v>78</v>
      </c>
      <c r="BJ40" s="37" t="s">
        <v>78</v>
      </c>
      <c r="BK40" s="37" t="s">
        <v>78</v>
      </c>
      <c r="BL40" s="37" t="s">
        <v>78</v>
      </c>
      <c r="BM40" s="37" t="s">
        <v>78</v>
      </c>
      <c r="BN40" s="37" t="s">
        <v>78</v>
      </c>
      <c r="BO40" s="37" t="s">
        <v>78</v>
      </c>
      <c r="BP40" s="37" t="s">
        <v>78</v>
      </c>
      <c r="BQ40" s="37" t="s">
        <v>78</v>
      </c>
      <c r="BR40" s="37" t="s">
        <v>78</v>
      </c>
      <c r="BS40" s="37" t="s">
        <v>78</v>
      </c>
      <c r="BT40" s="37" t="s">
        <v>78</v>
      </c>
      <c r="BU40" s="37" t="s">
        <v>78</v>
      </c>
      <c r="BV40" s="37" t="s">
        <v>78</v>
      </c>
      <c r="BW40" s="37" t="s">
        <v>78</v>
      </c>
    </row>
    <row r="41" spans="1:75" ht="78.75" hidden="1" x14ac:dyDescent="0.25">
      <c r="A41" s="70" t="str">
        <f>'[1]1 2018 год'!A43</f>
        <v>1.1.3.2</v>
      </c>
      <c r="B41" s="71" t="str">
        <f>'[1]1 2018 год'!B43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1" s="37" t="str">
        <f>'[1]1 2018 год'!C43</f>
        <v>Г</v>
      </c>
      <c r="D41" s="37" t="s">
        <v>78</v>
      </c>
      <c r="E41" s="37" t="s">
        <v>78</v>
      </c>
      <c r="F41" s="37" t="s">
        <v>78</v>
      </c>
      <c r="G41" s="37" t="s">
        <v>78</v>
      </c>
      <c r="H41" s="37" t="s">
        <v>78</v>
      </c>
      <c r="I41" s="37" t="s">
        <v>78</v>
      </c>
      <c r="J41" s="37" t="s">
        <v>78</v>
      </c>
      <c r="K41" s="37" t="s">
        <v>78</v>
      </c>
      <c r="L41" s="37" t="s">
        <v>78</v>
      </c>
      <c r="M41" s="37" t="s">
        <v>78</v>
      </c>
      <c r="N41" s="37" t="s">
        <v>78</v>
      </c>
      <c r="O41" s="37" t="s">
        <v>78</v>
      </c>
      <c r="P41" s="37" t="s">
        <v>78</v>
      </c>
      <c r="Q41" s="37" t="s">
        <v>78</v>
      </c>
      <c r="R41" s="37" t="s">
        <v>78</v>
      </c>
      <c r="S41" s="37" t="s">
        <v>78</v>
      </c>
      <c r="T41" s="37" t="s">
        <v>78</v>
      </c>
      <c r="U41" s="37" t="s">
        <v>78</v>
      </c>
      <c r="V41" s="37" t="s">
        <v>78</v>
      </c>
      <c r="W41" s="37" t="s">
        <v>78</v>
      </c>
      <c r="X41" s="37" t="s">
        <v>78</v>
      </c>
      <c r="Y41" s="37" t="s">
        <v>78</v>
      </c>
      <c r="Z41" s="37" t="s">
        <v>78</v>
      </c>
      <c r="AA41" s="37" t="s">
        <v>78</v>
      </c>
      <c r="AB41" s="37" t="s">
        <v>78</v>
      </c>
      <c r="AC41" s="37" t="s">
        <v>78</v>
      </c>
      <c r="AD41" s="37" t="s">
        <v>78</v>
      </c>
      <c r="AE41" s="37" t="s">
        <v>78</v>
      </c>
      <c r="AF41" s="37" t="s">
        <v>78</v>
      </c>
      <c r="AG41" s="37" t="s">
        <v>78</v>
      </c>
      <c r="AH41" s="37" t="s">
        <v>78</v>
      </c>
      <c r="AI41" s="37" t="s">
        <v>78</v>
      </c>
      <c r="AJ41" s="37" t="s">
        <v>78</v>
      </c>
      <c r="AK41" s="37" t="s">
        <v>78</v>
      </c>
      <c r="AL41" s="37" t="s">
        <v>78</v>
      </c>
      <c r="AM41" s="37" t="s">
        <v>78</v>
      </c>
      <c r="AN41" s="37" t="s">
        <v>78</v>
      </c>
      <c r="AO41" s="37" t="s">
        <v>78</v>
      </c>
      <c r="AP41" s="37" t="s">
        <v>78</v>
      </c>
      <c r="AQ41" s="37" t="s">
        <v>78</v>
      </c>
      <c r="AR41" s="37" t="s">
        <v>78</v>
      </c>
      <c r="AS41" s="37" t="s">
        <v>78</v>
      </c>
      <c r="AT41" s="37" t="s">
        <v>78</v>
      </c>
      <c r="AU41" s="37" t="s">
        <v>78</v>
      </c>
      <c r="AV41" s="37" t="s">
        <v>78</v>
      </c>
      <c r="AW41" s="37" t="s">
        <v>78</v>
      </c>
      <c r="AX41" s="37" t="s">
        <v>78</v>
      </c>
      <c r="AY41" s="37" t="s">
        <v>78</v>
      </c>
      <c r="AZ41" s="37" t="s">
        <v>78</v>
      </c>
      <c r="BA41" s="37" t="s">
        <v>78</v>
      </c>
      <c r="BB41" s="37" t="s">
        <v>78</v>
      </c>
      <c r="BC41" s="37" t="s">
        <v>78</v>
      </c>
      <c r="BD41" s="37" t="s">
        <v>78</v>
      </c>
      <c r="BE41" s="37" t="s">
        <v>78</v>
      </c>
      <c r="BF41" s="37" t="s">
        <v>78</v>
      </c>
      <c r="BG41" s="37" t="s">
        <v>78</v>
      </c>
      <c r="BH41" s="37" t="s">
        <v>78</v>
      </c>
      <c r="BI41" s="37" t="s">
        <v>78</v>
      </c>
      <c r="BJ41" s="37" t="s">
        <v>78</v>
      </c>
      <c r="BK41" s="37" t="s">
        <v>78</v>
      </c>
      <c r="BL41" s="37" t="s">
        <v>78</v>
      </c>
      <c r="BM41" s="37" t="s">
        <v>78</v>
      </c>
      <c r="BN41" s="37" t="s">
        <v>78</v>
      </c>
      <c r="BO41" s="37" t="s">
        <v>78</v>
      </c>
      <c r="BP41" s="37" t="s">
        <v>78</v>
      </c>
      <c r="BQ41" s="37" t="s">
        <v>78</v>
      </c>
      <c r="BR41" s="37" t="s">
        <v>78</v>
      </c>
      <c r="BS41" s="37" t="s">
        <v>78</v>
      </c>
      <c r="BT41" s="37" t="s">
        <v>78</v>
      </c>
      <c r="BU41" s="37" t="s">
        <v>78</v>
      </c>
      <c r="BV41" s="37" t="s">
        <v>78</v>
      </c>
      <c r="BW41" s="37" t="s">
        <v>78</v>
      </c>
    </row>
    <row r="42" spans="1:75" ht="94.5" hidden="1" x14ac:dyDescent="0.25">
      <c r="A42" s="70" t="str">
        <f>'[1]1 2018 год'!A44</f>
        <v>1.1.3.2</v>
      </c>
      <c r="B42" s="71" t="str">
        <f>'[1]1 2018 год'!B44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2" s="37" t="str">
        <f>'[1]1 2018 год'!C44</f>
        <v>Г</v>
      </c>
      <c r="D42" s="37" t="s">
        <v>78</v>
      </c>
      <c r="E42" s="37" t="s">
        <v>78</v>
      </c>
      <c r="F42" s="37" t="s">
        <v>78</v>
      </c>
      <c r="G42" s="37" t="s">
        <v>78</v>
      </c>
      <c r="H42" s="37" t="s">
        <v>78</v>
      </c>
      <c r="I42" s="37" t="s">
        <v>78</v>
      </c>
      <c r="J42" s="37" t="s">
        <v>78</v>
      </c>
      <c r="K42" s="37" t="s">
        <v>78</v>
      </c>
      <c r="L42" s="37" t="s">
        <v>78</v>
      </c>
      <c r="M42" s="37" t="s">
        <v>78</v>
      </c>
      <c r="N42" s="37" t="s">
        <v>78</v>
      </c>
      <c r="O42" s="37" t="s">
        <v>78</v>
      </c>
      <c r="P42" s="37" t="s">
        <v>78</v>
      </c>
      <c r="Q42" s="37" t="s">
        <v>78</v>
      </c>
      <c r="R42" s="37" t="s">
        <v>78</v>
      </c>
      <c r="S42" s="37" t="s">
        <v>78</v>
      </c>
      <c r="T42" s="37" t="s">
        <v>78</v>
      </c>
      <c r="U42" s="37" t="s">
        <v>78</v>
      </c>
      <c r="V42" s="37" t="s">
        <v>78</v>
      </c>
      <c r="W42" s="37" t="s">
        <v>78</v>
      </c>
      <c r="X42" s="37" t="s">
        <v>78</v>
      </c>
      <c r="Y42" s="37" t="s">
        <v>78</v>
      </c>
      <c r="Z42" s="37" t="s">
        <v>78</v>
      </c>
      <c r="AA42" s="37" t="s">
        <v>78</v>
      </c>
      <c r="AB42" s="37" t="s">
        <v>78</v>
      </c>
      <c r="AC42" s="37" t="s">
        <v>78</v>
      </c>
      <c r="AD42" s="37" t="s">
        <v>78</v>
      </c>
      <c r="AE42" s="37" t="s">
        <v>78</v>
      </c>
      <c r="AF42" s="37" t="s">
        <v>78</v>
      </c>
      <c r="AG42" s="37" t="s">
        <v>78</v>
      </c>
      <c r="AH42" s="37" t="s">
        <v>78</v>
      </c>
      <c r="AI42" s="37" t="s">
        <v>78</v>
      </c>
      <c r="AJ42" s="37" t="s">
        <v>78</v>
      </c>
      <c r="AK42" s="37" t="s">
        <v>78</v>
      </c>
      <c r="AL42" s="37" t="s">
        <v>78</v>
      </c>
      <c r="AM42" s="37" t="s">
        <v>78</v>
      </c>
      <c r="AN42" s="37" t="s">
        <v>78</v>
      </c>
      <c r="AO42" s="37" t="s">
        <v>78</v>
      </c>
      <c r="AP42" s="37" t="s">
        <v>78</v>
      </c>
      <c r="AQ42" s="37" t="s">
        <v>78</v>
      </c>
      <c r="AR42" s="37" t="s">
        <v>78</v>
      </c>
      <c r="AS42" s="37" t="s">
        <v>78</v>
      </c>
      <c r="AT42" s="37" t="s">
        <v>78</v>
      </c>
      <c r="AU42" s="37" t="s">
        <v>78</v>
      </c>
      <c r="AV42" s="37" t="s">
        <v>78</v>
      </c>
      <c r="AW42" s="37" t="s">
        <v>78</v>
      </c>
      <c r="AX42" s="37" t="s">
        <v>78</v>
      </c>
      <c r="AY42" s="37" t="s">
        <v>78</v>
      </c>
      <c r="AZ42" s="37" t="s">
        <v>78</v>
      </c>
      <c r="BA42" s="37" t="s">
        <v>78</v>
      </c>
      <c r="BB42" s="37" t="s">
        <v>78</v>
      </c>
      <c r="BC42" s="37" t="s">
        <v>78</v>
      </c>
      <c r="BD42" s="37" t="s">
        <v>78</v>
      </c>
      <c r="BE42" s="37" t="s">
        <v>78</v>
      </c>
      <c r="BF42" s="37" t="s">
        <v>78</v>
      </c>
      <c r="BG42" s="37" t="s">
        <v>78</v>
      </c>
      <c r="BH42" s="37" t="s">
        <v>78</v>
      </c>
      <c r="BI42" s="37" t="s">
        <v>78</v>
      </c>
      <c r="BJ42" s="37" t="s">
        <v>78</v>
      </c>
      <c r="BK42" s="37" t="s">
        <v>78</v>
      </c>
      <c r="BL42" s="37" t="s">
        <v>78</v>
      </c>
      <c r="BM42" s="37" t="s">
        <v>78</v>
      </c>
      <c r="BN42" s="37" t="s">
        <v>78</v>
      </c>
      <c r="BO42" s="37" t="s">
        <v>78</v>
      </c>
      <c r="BP42" s="37" t="s">
        <v>78</v>
      </c>
      <c r="BQ42" s="37" t="s">
        <v>78</v>
      </c>
      <c r="BR42" s="37" t="s">
        <v>78</v>
      </c>
      <c r="BS42" s="37" t="s">
        <v>78</v>
      </c>
      <c r="BT42" s="37" t="s">
        <v>78</v>
      </c>
      <c r="BU42" s="37" t="s">
        <v>78</v>
      </c>
      <c r="BV42" s="37" t="s">
        <v>78</v>
      </c>
      <c r="BW42" s="37" t="s">
        <v>78</v>
      </c>
    </row>
    <row r="43" spans="1:75" ht="78.75" hidden="1" x14ac:dyDescent="0.25">
      <c r="A43" s="70" t="str">
        <f>'[1]1 2018 год'!A45</f>
        <v>1.1.4</v>
      </c>
      <c r="B43" s="71" t="str">
        <f>'[1]1 2018 год'!B45</f>
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</c>
      <c r="C43" s="37" t="str">
        <f>'[1]1 2018 год'!C45</f>
        <v>Г</v>
      </c>
      <c r="D43" s="37" t="s">
        <v>78</v>
      </c>
      <c r="E43" s="37" t="s">
        <v>78</v>
      </c>
      <c r="F43" s="37" t="s">
        <v>78</v>
      </c>
      <c r="G43" s="37" t="s">
        <v>78</v>
      </c>
      <c r="H43" s="37" t="s">
        <v>78</v>
      </c>
      <c r="I43" s="37" t="s">
        <v>78</v>
      </c>
      <c r="J43" s="37" t="s">
        <v>78</v>
      </c>
      <c r="K43" s="37" t="s">
        <v>78</v>
      </c>
      <c r="L43" s="37" t="s">
        <v>78</v>
      </c>
      <c r="M43" s="37" t="s">
        <v>78</v>
      </c>
      <c r="N43" s="37" t="s">
        <v>78</v>
      </c>
      <c r="O43" s="37" t="s">
        <v>78</v>
      </c>
      <c r="P43" s="37" t="s">
        <v>78</v>
      </c>
      <c r="Q43" s="37" t="s">
        <v>78</v>
      </c>
      <c r="R43" s="37" t="s">
        <v>78</v>
      </c>
      <c r="S43" s="37" t="s">
        <v>78</v>
      </c>
      <c r="T43" s="37" t="s">
        <v>78</v>
      </c>
      <c r="U43" s="37" t="s">
        <v>78</v>
      </c>
      <c r="V43" s="37" t="s">
        <v>78</v>
      </c>
      <c r="W43" s="37" t="s">
        <v>78</v>
      </c>
      <c r="X43" s="37" t="s">
        <v>78</v>
      </c>
      <c r="Y43" s="37" t="s">
        <v>78</v>
      </c>
      <c r="Z43" s="37" t="s">
        <v>78</v>
      </c>
      <c r="AA43" s="37" t="s">
        <v>78</v>
      </c>
      <c r="AB43" s="37" t="s">
        <v>78</v>
      </c>
      <c r="AC43" s="37" t="s">
        <v>78</v>
      </c>
      <c r="AD43" s="37" t="s">
        <v>78</v>
      </c>
      <c r="AE43" s="37" t="s">
        <v>78</v>
      </c>
      <c r="AF43" s="37" t="s">
        <v>78</v>
      </c>
      <c r="AG43" s="37" t="s">
        <v>78</v>
      </c>
      <c r="AH43" s="37" t="s">
        <v>78</v>
      </c>
      <c r="AI43" s="37" t="s">
        <v>78</v>
      </c>
      <c r="AJ43" s="37" t="s">
        <v>78</v>
      </c>
      <c r="AK43" s="37" t="s">
        <v>78</v>
      </c>
      <c r="AL43" s="37" t="s">
        <v>78</v>
      </c>
      <c r="AM43" s="37" t="s">
        <v>78</v>
      </c>
      <c r="AN43" s="37" t="s">
        <v>78</v>
      </c>
      <c r="AO43" s="37" t="s">
        <v>78</v>
      </c>
      <c r="AP43" s="37" t="s">
        <v>78</v>
      </c>
      <c r="AQ43" s="37" t="s">
        <v>78</v>
      </c>
      <c r="AR43" s="37" t="s">
        <v>78</v>
      </c>
      <c r="AS43" s="37" t="s">
        <v>78</v>
      </c>
      <c r="AT43" s="37" t="s">
        <v>78</v>
      </c>
      <c r="AU43" s="37" t="s">
        <v>78</v>
      </c>
      <c r="AV43" s="37" t="s">
        <v>78</v>
      </c>
      <c r="AW43" s="37" t="s">
        <v>78</v>
      </c>
      <c r="AX43" s="37" t="s">
        <v>78</v>
      </c>
      <c r="AY43" s="37" t="s">
        <v>78</v>
      </c>
      <c r="AZ43" s="37" t="s">
        <v>78</v>
      </c>
      <c r="BA43" s="37" t="s">
        <v>78</v>
      </c>
      <c r="BB43" s="37" t="s">
        <v>78</v>
      </c>
      <c r="BC43" s="37" t="s">
        <v>78</v>
      </c>
      <c r="BD43" s="37" t="s">
        <v>78</v>
      </c>
      <c r="BE43" s="37" t="s">
        <v>78</v>
      </c>
      <c r="BF43" s="37" t="s">
        <v>78</v>
      </c>
      <c r="BG43" s="37" t="s">
        <v>78</v>
      </c>
      <c r="BH43" s="37" t="s">
        <v>78</v>
      </c>
      <c r="BI43" s="37" t="s">
        <v>78</v>
      </c>
      <c r="BJ43" s="37" t="s">
        <v>78</v>
      </c>
      <c r="BK43" s="37" t="s">
        <v>78</v>
      </c>
      <c r="BL43" s="37" t="s">
        <v>78</v>
      </c>
      <c r="BM43" s="37" t="s">
        <v>78</v>
      </c>
      <c r="BN43" s="37" t="s">
        <v>78</v>
      </c>
      <c r="BO43" s="37" t="s">
        <v>78</v>
      </c>
      <c r="BP43" s="37" t="s">
        <v>78</v>
      </c>
      <c r="BQ43" s="37" t="s">
        <v>78</v>
      </c>
      <c r="BR43" s="37" t="s">
        <v>78</v>
      </c>
      <c r="BS43" s="37" t="s">
        <v>78</v>
      </c>
      <c r="BT43" s="37" t="s">
        <v>78</v>
      </c>
      <c r="BU43" s="37" t="s">
        <v>78</v>
      </c>
      <c r="BV43" s="37" t="s">
        <v>78</v>
      </c>
      <c r="BW43" s="37" t="s">
        <v>78</v>
      </c>
    </row>
    <row r="44" spans="1:75" ht="63" hidden="1" x14ac:dyDescent="0.25">
      <c r="A44" s="70" t="str">
        <f>'[1]1 2018 год'!A46</f>
        <v>1.1.4.1</v>
      </c>
      <c r="B44" s="71" t="str">
        <f>'[1]1 2018 год'!B46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4" s="37" t="str">
        <f>'[1]1 2018 год'!C46</f>
        <v>Г</v>
      </c>
      <c r="D44" s="37" t="s">
        <v>78</v>
      </c>
      <c r="E44" s="37" t="s">
        <v>78</v>
      </c>
      <c r="F44" s="37" t="s">
        <v>78</v>
      </c>
      <c r="G44" s="37" t="s">
        <v>78</v>
      </c>
      <c r="H44" s="37" t="s">
        <v>78</v>
      </c>
      <c r="I44" s="37" t="s">
        <v>78</v>
      </c>
      <c r="J44" s="37" t="s">
        <v>78</v>
      </c>
      <c r="K44" s="37" t="s">
        <v>78</v>
      </c>
      <c r="L44" s="37" t="s">
        <v>78</v>
      </c>
      <c r="M44" s="37" t="s">
        <v>78</v>
      </c>
      <c r="N44" s="37" t="s">
        <v>78</v>
      </c>
      <c r="O44" s="37" t="s">
        <v>78</v>
      </c>
      <c r="P44" s="37" t="s">
        <v>78</v>
      </c>
      <c r="Q44" s="37" t="s">
        <v>78</v>
      </c>
      <c r="R44" s="37" t="s">
        <v>78</v>
      </c>
      <c r="S44" s="37" t="s">
        <v>78</v>
      </c>
      <c r="T44" s="37" t="s">
        <v>78</v>
      </c>
      <c r="U44" s="37" t="s">
        <v>78</v>
      </c>
      <c r="V44" s="37" t="s">
        <v>78</v>
      </c>
      <c r="W44" s="37" t="s">
        <v>78</v>
      </c>
      <c r="X44" s="37" t="s">
        <v>78</v>
      </c>
      <c r="Y44" s="37" t="s">
        <v>78</v>
      </c>
      <c r="Z44" s="37" t="s">
        <v>78</v>
      </c>
      <c r="AA44" s="37" t="s">
        <v>78</v>
      </c>
      <c r="AB44" s="37" t="s">
        <v>78</v>
      </c>
      <c r="AC44" s="37" t="s">
        <v>78</v>
      </c>
      <c r="AD44" s="37" t="s">
        <v>78</v>
      </c>
      <c r="AE44" s="37" t="s">
        <v>78</v>
      </c>
      <c r="AF44" s="37" t="s">
        <v>78</v>
      </c>
      <c r="AG44" s="37" t="s">
        <v>78</v>
      </c>
      <c r="AH44" s="37" t="s">
        <v>78</v>
      </c>
      <c r="AI44" s="37" t="s">
        <v>78</v>
      </c>
      <c r="AJ44" s="37" t="s">
        <v>78</v>
      </c>
      <c r="AK44" s="37" t="s">
        <v>78</v>
      </c>
      <c r="AL44" s="37" t="s">
        <v>78</v>
      </c>
      <c r="AM44" s="37" t="s">
        <v>78</v>
      </c>
      <c r="AN44" s="37" t="s">
        <v>78</v>
      </c>
      <c r="AO44" s="37" t="s">
        <v>78</v>
      </c>
      <c r="AP44" s="37" t="s">
        <v>78</v>
      </c>
      <c r="AQ44" s="37" t="s">
        <v>78</v>
      </c>
      <c r="AR44" s="37" t="s">
        <v>78</v>
      </c>
      <c r="AS44" s="37" t="s">
        <v>78</v>
      </c>
      <c r="AT44" s="37" t="s">
        <v>78</v>
      </c>
      <c r="AU44" s="37" t="s">
        <v>78</v>
      </c>
      <c r="AV44" s="37" t="s">
        <v>78</v>
      </c>
      <c r="AW44" s="37" t="s">
        <v>78</v>
      </c>
      <c r="AX44" s="37" t="s">
        <v>78</v>
      </c>
      <c r="AY44" s="37" t="s">
        <v>78</v>
      </c>
      <c r="AZ44" s="37" t="s">
        <v>78</v>
      </c>
      <c r="BA44" s="37" t="s">
        <v>78</v>
      </c>
      <c r="BB44" s="37" t="s">
        <v>78</v>
      </c>
      <c r="BC44" s="37" t="s">
        <v>78</v>
      </c>
      <c r="BD44" s="37" t="s">
        <v>78</v>
      </c>
      <c r="BE44" s="37" t="s">
        <v>78</v>
      </c>
      <c r="BF44" s="37" t="s">
        <v>78</v>
      </c>
      <c r="BG44" s="37" t="s">
        <v>78</v>
      </c>
      <c r="BH44" s="37" t="s">
        <v>78</v>
      </c>
      <c r="BI44" s="37" t="s">
        <v>78</v>
      </c>
      <c r="BJ44" s="37" t="s">
        <v>78</v>
      </c>
      <c r="BK44" s="37" t="s">
        <v>78</v>
      </c>
      <c r="BL44" s="37" t="s">
        <v>78</v>
      </c>
      <c r="BM44" s="37" t="s">
        <v>78</v>
      </c>
      <c r="BN44" s="37" t="s">
        <v>78</v>
      </c>
      <c r="BO44" s="37" t="s">
        <v>78</v>
      </c>
      <c r="BP44" s="37" t="s">
        <v>78</v>
      </c>
      <c r="BQ44" s="37" t="s">
        <v>78</v>
      </c>
      <c r="BR44" s="37" t="s">
        <v>78</v>
      </c>
      <c r="BS44" s="37" t="s">
        <v>78</v>
      </c>
      <c r="BT44" s="37" t="s">
        <v>78</v>
      </c>
      <c r="BU44" s="37" t="s">
        <v>78</v>
      </c>
      <c r="BV44" s="37" t="s">
        <v>78</v>
      </c>
      <c r="BW44" s="37" t="s">
        <v>78</v>
      </c>
    </row>
    <row r="45" spans="1:75" ht="78.75" hidden="1" x14ac:dyDescent="0.25">
      <c r="A45" s="70" t="str">
        <f>'[1]1 2018 год'!A47</f>
        <v>1.1.4.2</v>
      </c>
      <c r="B45" s="71" t="str">
        <f>'[1]1 2018 год'!B47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5" s="37" t="str">
        <f>'[1]1 2018 год'!C47</f>
        <v>Г</v>
      </c>
      <c r="D45" s="37" t="s">
        <v>78</v>
      </c>
      <c r="E45" s="37" t="s">
        <v>78</v>
      </c>
      <c r="F45" s="37" t="s">
        <v>78</v>
      </c>
      <c r="G45" s="37" t="s">
        <v>78</v>
      </c>
      <c r="H45" s="37" t="s">
        <v>78</v>
      </c>
      <c r="I45" s="37" t="s">
        <v>78</v>
      </c>
      <c r="J45" s="37" t="s">
        <v>78</v>
      </c>
      <c r="K45" s="37" t="s">
        <v>78</v>
      </c>
      <c r="L45" s="37" t="s">
        <v>78</v>
      </c>
      <c r="M45" s="37" t="s">
        <v>78</v>
      </c>
      <c r="N45" s="37" t="s">
        <v>78</v>
      </c>
      <c r="O45" s="37" t="s">
        <v>78</v>
      </c>
      <c r="P45" s="37" t="s">
        <v>78</v>
      </c>
      <c r="Q45" s="37" t="s">
        <v>78</v>
      </c>
      <c r="R45" s="37" t="s">
        <v>78</v>
      </c>
      <c r="S45" s="37" t="s">
        <v>78</v>
      </c>
      <c r="T45" s="37" t="s">
        <v>78</v>
      </c>
      <c r="U45" s="37" t="s">
        <v>78</v>
      </c>
      <c r="V45" s="37" t="s">
        <v>78</v>
      </c>
      <c r="W45" s="37" t="s">
        <v>78</v>
      </c>
      <c r="X45" s="37" t="s">
        <v>78</v>
      </c>
      <c r="Y45" s="37" t="s">
        <v>78</v>
      </c>
      <c r="Z45" s="37" t="s">
        <v>78</v>
      </c>
      <c r="AA45" s="37" t="s">
        <v>78</v>
      </c>
      <c r="AB45" s="37" t="s">
        <v>78</v>
      </c>
      <c r="AC45" s="37" t="s">
        <v>78</v>
      </c>
      <c r="AD45" s="37" t="s">
        <v>78</v>
      </c>
      <c r="AE45" s="37" t="s">
        <v>78</v>
      </c>
      <c r="AF45" s="37" t="s">
        <v>78</v>
      </c>
      <c r="AG45" s="37" t="s">
        <v>78</v>
      </c>
      <c r="AH45" s="37" t="s">
        <v>78</v>
      </c>
      <c r="AI45" s="37" t="s">
        <v>78</v>
      </c>
      <c r="AJ45" s="37" t="s">
        <v>78</v>
      </c>
      <c r="AK45" s="37" t="s">
        <v>78</v>
      </c>
      <c r="AL45" s="37" t="s">
        <v>78</v>
      </c>
      <c r="AM45" s="37" t="s">
        <v>78</v>
      </c>
      <c r="AN45" s="37" t="s">
        <v>78</v>
      </c>
      <c r="AO45" s="37" t="s">
        <v>78</v>
      </c>
      <c r="AP45" s="37" t="s">
        <v>78</v>
      </c>
      <c r="AQ45" s="37" t="s">
        <v>78</v>
      </c>
      <c r="AR45" s="37" t="s">
        <v>78</v>
      </c>
      <c r="AS45" s="37" t="s">
        <v>78</v>
      </c>
      <c r="AT45" s="37" t="s">
        <v>78</v>
      </c>
      <c r="AU45" s="37" t="s">
        <v>78</v>
      </c>
      <c r="AV45" s="37" t="s">
        <v>78</v>
      </c>
      <c r="AW45" s="37" t="s">
        <v>78</v>
      </c>
      <c r="AX45" s="37" t="s">
        <v>78</v>
      </c>
      <c r="AY45" s="37" t="s">
        <v>78</v>
      </c>
      <c r="AZ45" s="37" t="s">
        <v>78</v>
      </c>
      <c r="BA45" s="37" t="s">
        <v>78</v>
      </c>
      <c r="BB45" s="37" t="s">
        <v>78</v>
      </c>
      <c r="BC45" s="37" t="s">
        <v>78</v>
      </c>
      <c r="BD45" s="37" t="s">
        <v>78</v>
      </c>
      <c r="BE45" s="37" t="s">
        <v>78</v>
      </c>
      <c r="BF45" s="37" t="s">
        <v>78</v>
      </c>
      <c r="BG45" s="37" t="s">
        <v>78</v>
      </c>
      <c r="BH45" s="37" t="s">
        <v>78</v>
      </c>
      <c r="BI45" s="37" t="s">
        <v>78</v>
      </c>
      <c r="BJ45" s="37" t="s">
        <v>78</v>
      </c>
      <c r="BK45" s="37" t="s">
        <v>78</v>
      </c>
      <c r="BL45" s="37" t="s">
        <v>78</v>
      </c>
      <c r="BM45" s="37" t="s">
        <v>78</v>
      </c>
      <c r="BN45" s="37" t="s">
        <v>78</v>
      </c>
      <c r="BO45" s="37" t="s">
        <v>78</v>
      </c>
      <c r="BP45" s="37" t="s">
        <v>78</v>
      </c>
      <c r="BQ45" s="37" t="s">
        <v>78</v>
      </c>
      <c r="BR45" s="37" t="s">
        <v>78</v>
      </c>
      <c r="BS45" s="37" t="s">
        <v>78</v>
      </c>
      <c r="BT45" s="37" t="s">
        <v>78</v>
      </c>
      <c r="BU45" s="37" t="s">
        <v>78</v>
      </c>
      <c r="BV45" s="37" t="s">
        <v>78</v>
      </c>
      <c r="BW45" s="37" t="s">
        <v>78</v>
      </c>
    </row>
    <row r="46" spans="1:75" s="18" customFormat="1" ht="31.5" x14ac:dyDescent="0.25">
      <c r="A46" s="14" t="str">
        <f>'[1]1 2018 год'!A48</f>
        <v>1.2</v>
      </c>
      <c r="B46" s="15" t="str">
        <f>'[1]1 2018 год'!B48</f>
        <v>Реконструкция, модернизация, техническое перевооружение всего, в том числе:</v>
      </c>
      <c r="C46" s="16" t="str">
        <f>'[1]1 2018 год'!C48</f>
        <v>Г</v>
      </c>
      <c r="D46" s="17" t="s">
        <v>78</v>
      </c>
      <c r="E46" s="17" t="s">
        <v>78</v>
      </c>
      <c r="F46" s="17" t="s">
        <v>78</v>
      </c>
      <c r="G46" s="17" t="s">
        <v>78</v>
      </c>
      <c r="H46" s="17">
        <f>SUM(H47,H51,H75,H84)</f>
        <v>13.00852519</v>
      </c>
      <c r="I46" s="17">
        <f>SUM(I47,I51,I75,I84)</f>
        <v>56.275726800000008</v>
      </c>
      <c r="J46" s="17" t="s">
        <v>78</v>
      </c>
      <c r="K46" s="17">
        <f>SUM(K47,K51,K75,K84)</f>
        <v>11.331926759999998</v>
      </c>
      <c r="L46" s="17">
        <f>SUM(L47,L51,L75,L84)</f>
        <v>53.161561519999999</v>
      </c>
      <c r="M46" s="17" t="s">
        <v>78</v>
      </c>
      <c r="N46" s="17" t="s">
        <v>78</v>
      </c>
      <c r="O46" s="17" t="s">
        <v>78</v>
      </c>
      <c r="P46" s="17" t="s">
        <v>78</v>
      </c>
      <c r="Q46" s="17" t="s">
        <v>78</v>
      </c>
      <c r="R46" s="17" t="s">
        <v>78</v>
      </c>
      <c r="S46" s="17" t="s">
        <v>78</v>
      </c>
      <c r="T46" s="17">
        <f>SUM(T47,T51,T75,T84)</f>
        <v>65.916999999999987</v>
      </c>
      <c r="U46" s="17">
        <f t="shared" ref="U46:AL46" si="4">SUM(U47,U51,U75,U84)</f>
        <v>60.550773279999994</v>
      </c>
      <c r="V46" s="17">
        <f t="shared" si="4"/>
        <v>0</v>
      </c>
      <c r="W46" s="17">
        <f t="shared" si="4"/>
        <v>65.916999999999987</v>
      </c>
      <c r="X46" s="17">
        <f t="shared" si="4"/>
        <v>60.550773279999994</v>
      </c>
      <c r="Y46" s="17" t="s">
        <v>78</v>
      </c>
      <c r="Z46" s="17" t="s">
        <v>78</v>
      </c>
      <c r="AA46" s="17" t="s">
        <v>78</v>
      </c>
      <c r="AB46" s="17" t="s">
        <v>78</v>
      </c>
      <c r="AC46" s="17" t="s">
        <v>78</v>
      </c>
      <c r="AD46" s="17" t="s">
        <v>78</v>
      </c>
      <c r="AE46" s="17" t="s">
        <v>78</v>
      </c>
      <c r="AF46" s="17" t="s">
        <v>78</v>
      </c>
      <c r="AG46" s="17" t="s">
        <v>78</v>
      </c>
      <c r="AH46" s="17" t="s">
        <v>78</v>
      </c>
      <c r="AI46" s="17">
        <f t="shared" si="4"/>
        <v>21.488</v>
      </c>
      <c r="AJ46" s="17">
        <f t="shared" si="4"/>
        <v>0</v>
      </c>
      <c r="AK46" s="17">
        <f t="shared" si="4"/>
        <v>0</v>
      </c>
      <c r="AL46" s="17">
        <f t="shared" si="4"/>
        <v>21.488</v>
      </c>
      <c r="AM46" s="17">
        <f t="shared" ref="AM46:BV46" si="5">SUM(AM47,AM51,AM75,AM84)</f>
        <v>0</v>
      </c>
      <c r="AN46" s="17">
        <f t="shared" si="5"/>
        <v>16.121773279999999</v>
      </c>
      <c r="AO46" s="17">
        <f t="shared" si="5"/>
        <v>0</v>
      </c>
      <c r="AP46" s="17">
        <f t="shared" si="5"/>
        <v>0</v>
      </c>
      <c r="AQ46" s="17">
        <f t="shared" si="5"/>
        <v>16.121773279999999</v>
      </c>
      <c r="AR46" s="17">
        <f t="shared" si="5"/>
        <v>0</v>
      </c>
      <c r="AS46" s="17">
        <f t="shared" si="5"/>
        <v>21.968</v>
      </c>
      <c r="AT46" s="17">
        <f t="shared" si="5"/>
        <v>0</v>
      </c>
      <c r="AU46" s="17">
        <f t="shared" si="5"/>
        <v>0</v>
      </c>
      <c r="AV46" s="17">
        <f t="shared" si="5"/>
        <v>21.968</v>
      </c>
      <c r="AW46" s="17">
        <f t="shared" si="5"/>
        <v>0</v>
      </c>
      <c r="AX46" s="17">
        <f t="shared" si="5"/>
        <v>21.968</v>
      </c>
      <c r="AY46" s="17">
        <f t="shared" si="5"/>
        <v>0</v>
      </c>
      <c r="AZ46" s="17">
        <f t="shared" si="5"/>
        <v>0</v>
      </c>
      <c r="BA46" s="17">
        <f t="shared" si="5"/>
        <v>21.968</v>
      </c>
      <c r="BB46" s="17">
        <f t="shared" si="5"/>
        <v>0</v>
      </c>
      <c r="BC46" s="17">
        <f t="shared" si="5"/>
        <v>22.460999999999999</v>
      </c>
      <c r="BD46" s="17">
        <f t="shared" si="5"/>
        <v>0</v>
      </c>
      <c r="BE46" s="17">
        <f t="shared" si="5"/>
        <v>0</v>
      </c>
      <c r="BF46" s="17">
        <f t="shared" si="5"/>
        <v>22.460999999999999</v>
      </c>
      <c r="BG46" s="17">
        <f t="shared" si="5"/>
        <v>0</v>
      </c>
      <c r="BH46" s="17">
        <f t="shared" si="5"/>
        <v>22.460999999999999</v>
      </c>
      <c r="BI46" s="17">
        <f t="shared" si="5"/>
        <v>0</v>
      </c>
      <c r="BJ46" s="17">
        <f t="shared" si="5"/>
        <v>0</v>
      </c>
      <c r="BK46" s="17">
        <f t="shared" si="5"/>
        <v>22.460999999999999</v>
      </c>
      <c r="BL46" s="17">
        <f t="shared" si="5"/>
        <v>0</v>
      </c>
      <c r="BM46" s="17">
        <f t="shared" si="5"/>
        <v>65.917000000000002</v>
      </c>
      <c r="BN46" s="17">
        <f t="shared" si="5"/>
        <v>0</v>
      </c>
      <c r="BO46" s="17">
        <f t="shared" si="5"/>
        <v>0</v>
      </c>
      <c r="BP46" s="17">
        <f t="shared" si="5"/>
        <v>65.917000000000002</v>
      </c>
      <c r="BQ46" s="17">
        <f t="shared" si="5"/>
        <v>0</v>
      </c>
      <c r="BR46" s="17">
        <f t="shared" si="5"/>
        <v>60.550773280000008</v>
      </c>
      <c r="BS46" s="17">
        <f t="shared" si="5"/>
        <v>0</v>
      </c>
      <c r="BT46" s="17">
        <f t="shared" si="5"/>
        <v>0</v>
      </c>
      <c r="BU46" s="17">
        <f t="shared" si="5"/>
        <v>60.550773280000008</v>
      </c>
      <c r="BV46" s="17">
        <f t="shared" si="5"/>
        <v>0</v>
      </c>
      <c r="BW46" s="17" t="s">
        <v>78</v>
      </c>
    </row>
    <row r="47" spans="1:75" s="77" customFormat="1" ht="63" x14ac:dyDescent="0.25">
      <c r="A47" s="75" t="str">
        <f>'[1]1 2018 год'!A49</f>
        <v>1.2.1</v>
      </c>
      <c r="B47" s="76" t="str">
        <f>'[1]1 2018 год'!B49</f>
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</c>
      <c r="C47" s="19" t="str">
        <f>'[1]1 2018 год'!C49</f>
        <v>Г</v>
      </c>
      <c r="D47" s="40" t="s">
        <v>78</v>
      </c>
      <c r="E47" s="40" t="s">
        <v>78</v>
      </c>
      <c r="F47" s="40" t="s">
        <v>78</v>
      </c>
      <c r="G47" s="40" t="s">
        <v>78</v>
      </c>
      <c r="H47" s="40">
        <f>SUM(H48,H49)</f>
        <v>0.31635687000000001</v>
      </c>
      <c r="I47" s="40">
        <f>SUM(I48,I49)</f>
        <v>1.8569657799999999</v>
      </c>
      <c r="J47" s="40" t="s">
        <v>78</v>
      </c>
      <c r="K47" s="40">
        <f>SUM(K48,K49)</f>
        <v>0.31635687000000001</v>
      </c>
      <c r="L47" s="40">
        <f>SUM(L48,L49)</f>
        <v>1.98072296</v>
      </c>
      <c r="M47" s="40" t="s">
        <v>78</v>
      </c>
      <c r="N47" s="40" t="s">
        <v>78</v>
      </c>
      <c r="O47" s="40" t="s">
        <v>78</v>
      </c>
      <c r="P47" s="40" t="s">
        <v>78</v>
      </c>
      <c r="Q47" s="40" t="s">
        <v>78</v>
      </c>
      <c r="R47" s="40" t="s">
        <v>78</v>
      </c>
      <c r="S47" s="40" t="s">
        <v>78</v>
      </c>
      <c r="T47" s="40">
        <f>SUM(T48,T49)</f>
        <v>2.0299999999999998</v>
      </c>
      <c r="U47" s="40">
        <f>SUM(U48,U49)</f>
        <v>1.98072296</v>
      </c>
      <c r="V47" s="40">
        <f t="shared" ref="V47:BV47" si="6">SUM(V48,V49)</f>
        <v>0</v>
      </c>
      <c r="W47" s="40">
        <f t="shared" si="6"/>
        <v>2.0299999999999998</v>
      </c>
      <c r="X47" s="40">
        <f t="shared" si="6"/>
        <v>1.98072296</v>
      </c>
      <c r="Y47" s="40" t="s">
        <v>78</v>
      </c>
      <c r="Z47" s="40" t="s">
        <v>78</v>
      </c>
      <c r="AA47" s="40" t="s">
        <v>78</v>
      </c>
      <c r="AB47" s="40" t="s">
        <v>78</v>
      </c>
      <c r="AC47" s="40" t="s">
        <v>78</v>
      </c>
      <c r="AD47" s="40" t="s">
        <v>78</v>
      </c>
      <c r="AE47" s="40" t="s">
        <v>78</v>
      </c>
      <c r="AF47" s="40" t="s">
        <v>78</v>
      </c>
      <c r="AG47" s="40" t="s">
        <v>78</v>
      </c>
      <c r="AH47" s="40" t="s">
        <v>78</v>
      </c>
      <c r="AI47" s="40">
        <f t="shared" si="6"/>
        <v>2.0299999999999998</v>
      </c>
      <c r="AJ47" s="40">
        <f t="shared" si="6"/>
        <v>0</v>
      </c>
      <c r="AK47" s="40">
        <f t="shared" si="6"/>
        <v>0</v>
      </c>
      <c r="AL47" s="40">
        <f t="shared" si="6"/>
        <v>2.0299999999999998</v>
      </c>
      <c r="AM47" s="40">
        <f t="shared" si="6"/>
        <v>0</v>
      </c>
      <c r="AN47" s="40">
        <f t="shared" si="6"/>
        <v>1.98072296</v>
      </c>
      <c r="AO47" s="40">
        <f t="shared" si="6"/>
        <v>0</v>
      </c>
      <c r="AP47" s="40">
        <f t="shared" si="6"/>
        <v>0</v>
      </c>
      <c r="AQ47" s="40">
        <f t="shared" si="6"/>
        <v>1.98072296</v>
      </c>
      <c r="AR47" s="40">
        <f t="shared" si="6"/>
        <v>0</v>
      </c>
      <c r="AS47" s="40">
        <f t="shared" si="6"/>
        <v>0</v>
      </c>
      <c r="AT47" s="40">
        <f t="shared" si="6"/>
        <v>0</v>
      </c>
      <c r="AU47" s="40">
        <f t="shared" si="6"/>
        <v>0</v>
      </c>
      <c r="AV47" s="40">
        <f t="shared" si="6"/>
        <v>0</v>
      </c>
      <c r="AW47" s="40">
        <f t="shared" si="6"/>
        <v>0</v>
      </c>
      <c r="AX47" s="40">
        <f t="shared" si="6"/>
        <v>0</v>
      </c>
      <c r="AY47" s="40">
        <f t="shared" si="6"/>
        <v>0</v>
      </c>
      <c r="AZ47" s="40">
        <f t="shared" si="6"/>
        <v>0</v>
      </c>
      <c r="BA47" s="40">
        <f t="shared" si="6"/>
        <v>0</v>
      </c>
      <c r="BB47" s="40">
        <f t="shared" si="6"/>
        <v>0</v>
      </c>
      <c r="BC47" s="40">
        <f t="shared" si="6"/>
        <v>0</v>
      </c>
      <c r="BD47" s="40">
        <f t="shared" si="6"/>
        <v>0</v>
      </c>
      <c r="BE47" s="40">
        <f t="shared" si="6"/>
        <v>0</v>
      </c>
      <c r="BF47" s="40">
        <f t="shared" si="6"/>
        <v>0</v>
      </c>
      <c r="BG47" s="40">
        <f t="shared" si="6"/>
        <v>0</v>
      </c>
      <c r="BH47" s="40">
        <f t="shared" si="6"/>
        <v>0</v>
      </c>
      <c r="BI47" s="40">
        <f t="shared" si="6"/>
        <v>0</v>
      </c>
      <c r="BJ47" s="40">
        <f t="shared" si="6"/>
        <v>0</v>
      </c>
      <c r="BK47" s="40">
        <f t="shared" si="6"/>
        <v>0</v>
      </c>
      <c r="BL47" s="40">
        <f t="shared" si="6"/>
        <v>0</v>
      </c>
      <c r="BM47" s="40">
        <f t="shared" si="6"/>
        <v>2.0299999999999998</v>
      </c>
      <c r="BN47" s="40">
        <f t="shared" si="6"/>
        <v>0</v>
      </c>
      <c r="BO47" s="40">
        <f t="shared" si="6"/>
        <v>0</v>
      </c>
      <c r="BP47" s="40">
        <f t="shared" si="6"/>
        <v>2.0299999999999998</v>
      </c>
      <c r="BQ47" s="40">
        <f t="shared" si="6"/>
        <v>0</v>
      </c>
      <c r="BR47" s="40">
        <f t="shared" si="6"/>
        <v>1.98072296</v>
      </c>
      <c r="BS47" s="40">
        <f t="shared" si="6"/>
        <v>0</v>
      </c>
      <c r="BT47" s="40">
        <f t="shared" si="6"/>
        <v>0</v>
      </c>
      <c r="BU47" s="40">
        <f t="shared" si="6"/>
        <v>1.98072296</v>
      </c>
      <c r="BV47" s="40">
        <f t="shared" si="6"/>
        <v>0</v>
      </c>
      <c r="BW47" s="40" t="s">
        <v>78</v>
      </c>
    </row>
    <row r="48" spans="1:75" ht="31.5" x14ac:dyDescent="0.25">
      <c r="A48" s="70" t="str">
        <f>'[1]1 2018 год'!A50</f>
        <v>1.2.1.1</v>
      </c>
      <c r="B48" s="71" t="str">
        <f>'[1]1 2018 год'!B50</f>
        <v>Реконструкция трансформаторных и иных подстанций, всего, в том числе:</v>
      </c>
      <c r="C48" s="37" t="str">
        <f>'[1]1 2018 год'!C50</f>
        <v>Г</v>
      </c>
      <c r="D48" s="37" t="s">
        <v>78</v>
      </c>
      <c r="E48" s="37" t="s">
        <v>78</v>
      </c>
      <c r="F48" s="37" t="s">
        <v>78</v>
      </c>
      <c r="G48" s="37" t="s">
        <v>78</v>
      </c>
      <c r="H48" s="37" t="s">
        <v>78</v>
      </c>
      <c r="I48" s="37" t="s">
        <v>78</v>
      </c>
      <c r="J48" s="37" t="s">
        <v>78</v>
      </c>
      <c r="K48" s="37" t="s">
        <v>78</v>
      </c>
      <c r="L48" s="37" t="s">
        <v>78</v>
      </c>
      <c r="M48" s="37" t="s">
        <v>78</v>
      </c>
      <c r="N48" s="37" t="s">
        <v>78</v>
      </c>
      <c r="O48" s="37" t="s">
        <v>78</v>
      </c>
      <c r="P48" s="37" t="s">
        <v>78</v>
      </c>
      <c r="Q48" s="37" t="s">
        <v>78</v>
      </c>
      <c r="R48" s="37" t="s">
        <v>78</v>
      </c>
      <c r="S48" s="37" t="s">
        <v>78</v>
      </c>
      <c r="T48" s="37" t="s">
        <v>78</v>
      </c>
      <c r="U48" s="37" t="s">
        <v>78</v>
      </c>
      <c r="V48" s="37" t="s">
        <v>78</v>
      </c>
      <c r="W48" s="37" t="s">
        <v>78</v>
      </c>
      <c r="X48" s="37" t="s">
        <v>78</v>
      </c>
      <c r="Y48" s="37" t="s">
        <v>78</v>
      </c>
      <c r="Z48" s="37" t="s">
        <v>78</v>
      </c>
      <c r="AA48" s="37" t="s">
        <v>78</v>
      </c>
      <c r="AB48" s="37" t="s">
        <v>78</v>
      </c>
      <c r="AC48" s="37" t="s">
        <v>78</v>
      </c>
      <c r="AD48" s="37" t="s">
        <v>78</v>
      </c>
      <c r="AE48" s="37" t="s">
        <v>78</v>
      </c>
      <c r="AF48" s="37" t="s">
        <v>78</v>
      </c>
      <c r="AG48" s="37" t="s">
        <v>78</v>
      </c>
      <c r="AH48" s="37" t="s">
        <v>78</v>
      </c>
      <c r="AI48" s="37" t="s">
        <v>78</v>
      </c>
      <c r="AJ48" s="37" t="s">
        <v>78</v>
      </c>
      <c r="AK48" s="37" t="s">
        <v>78</v>
      </c>
      <c r="AL48" s="37" t="s">
        <v>78</v>
      </c>
      <c r="AM48" s="37" t="s">
        <v>78</v>
      </c>
      <c r="AN48" s="37" t="s">
        <v>78</v>
      </c>
      <c r="AO48" s="37" t="s">
        <v>78</v>
      </c>
      <c r="AP48" s="37" t="s">
        <v>78</v>
      </c>
      <c r="AQ48" s="37" t="s">
        <v>78</v>
      </c>
      <c r="AR48" s="37" t="s">
        <v>78</v>
      </c>
      <c r="AS48" s="37" t="s">
        <v>78</v>
      </c>
      <c r="AT48" s="37" t="s">
        <v>78</v>
      </c>
      <c r="AU48" s="37" t="s">
        <v>78</v>
      </c>
      <c r="AV48" s="37" t="s">
        <v>78</v>
      </c>
      <c r="AW48" s="37" t="s">
        <v>78</v>
      </c>
      <c r="AX48" s="37" t="s">
        <v>78</v>
      </c>
      <c r="AY48" s="37" t="s">
        <v>78</v>
      </c>
      <c r="AZ48" s="37" t="s">
        <v>78</v>
      </c>
      <c r="BA48" s="37" t="s">
        <v>78</v>
      </c>
      <c r="BB48" s="37" t="s">
        <v>78</v>
      </c>
      <c r="BC48" s="37" t="s">
        <v>78</v>
      </c>
      <c r="BD48" s="37" t="s">
        <v>78</v>
      </c>
      <c r="BE48" s="37" t="s">
        <v>78</v>
      </c>
      <c r="BF48" s="37" t="s">
        <v>78</v>
      </c>
      <c r="BG48" s="37" t="s">
        <v>78</v>
      </c>
      <c r="BH48" s="37" t="s">
        <v>78</v>
      </c>
      <c r="BI48" s="37" t="s">
        <v>78</v>
      </c>
      <c r="BJ48" s="37" t="s">
        <v>78</v>
      </c>
      <c r="BK48" s="37" t="s">
        <v>78</v>
      </c>
      <c r="BL48" s="37" t="s">
        <v>78</v>
      </c>
      <c r="BM48" s="37" t="s">
        <v>78</v>
      </c>
      <c r="BN48" s="37" t="s">
        <v>78</v>
      </c>
      <c r="BO48" s="37" t="s">
        <v>78</v>
      </c>
      <c r="BP48" s="37" t="s">
        <v>78</v>
      </c>
      <c r="BQ48" s="37" t="s">
        <v>78</v>
      </c>
      <c r="BR48" s="37" t="s">
        <v>78</v>
      </c>
      <c r="BS48" s="37" t="s">
        <v>78</v>
      </c>
      <c r="BT48" s="37" t="s">
        <v>78</v>
      </c>
      <c r="BU48" s="37" t="s">
        <v>78</v>
      </c>
      <c r="BV48" s="37" t="s">
        <v>78</v>
      </c>
      <c r="BW48" s="37" t="s">
        <v>78</v>
      </c>
    </row>
    <row r="49" spans="1:75" s="13" customFormat="1" ht="63" x14ac:dyDescent="0.25">
      <c r="A49" s="9" t="str">
        <f>'[1]1 2018 год'!A51</f>
        <v>1.2.1.2</v>
      </c>
      <c r="B49" s="10" t="str">
        <f>'[1]1 2018 год'!B51</f>
        <v>Модернизация, техническое перевооружение трансформаторных и иных подстанций, распределительных пунктов, всего, в том числе:</v>
      </c>
      <c r="C49" s="11" t="str">
        <f>'[1]1 2018 год'!C51</f>
        <v>Г</v>
      </c>
      <c r="D49" s="12" t="s">
        <v>78</v>
      </c>
      <c r="E49" s="12" t="s">
        <v>78</v>
      </c>
      <c r="F49" s="12" t="s">
        <v>78</v>
      </c>
      <c r="G49" s="12" t="str">
        <f>G50</f>
        <v>нд</v>
      </c>
      <c r="H49" s="12">
        <f>H50</f>
        <v>0.31635687000000001</v>
      </c>
      <c r="I49" s="12">
        <f t="shared" ref="I49:BT49" si="7">I50</f>
        <v>1.8569657799999999</v>
      </c>
      <c r="J49" s="12" t="s">
        <v>78</v>
      </c>
      <c r="K49" s="12">
        <f t="shared" si="7"/>
        <v>0.31635687000000001</v>
      </c>
      <c r="L49" s="12">
        <f t="shared" si="7"/>
        <v>1.98072296</v>
      </c>
      <c r="M49" s="20" t="str">
        <f t="shared" si="7"/>
        <v>02.2018</v>
      </c>
      <c r="N49" s="20" t="str">
        <f t="shared" si="7"/>
        <v>нд</v>
      </c>
      <c r="O49" s="20" t="str">
        <f t="shared" si="7"/>
        <v>нд</v>
      </c>
      <c r="P49" s="20" t="str">
        <f t="shared" si="7"/>
        <v>нд</v>
      </c>
      <c r="Q49" s="20" t="str">
        <f t="shared" si="7"/>
        <v>нд</v>
      </c>
      <c r="R49" s="20" t="str">
        <f t="shared" si="7"/>
        <v>нд</v>
      </c>
      <c r="S49" s="20" t="str">
        <f t="shared" si="7"/>
        <v>нд</v>
      </c>
      <c r="T49" s="12">
        <f>T50</f>
        <v>2.0299999999999998</v>
      </c>
      <c r="U49" s="12">
        <f>U50</f>
        <v>1.98072296</v>
      </c>
      <c r="V49" s="12" t="str">
        <f>V50</f>
        <v>нд</v>
      </c>
      <c r="W49" s="12">
        <f t="shared" ref="W49:X49" si="8">W50</f>
        <v>2.0299999999999998</v>
      </c>
      <c r="X49" s="12">
        <f t="shared" si="8"/>
        <v>1.98072296</v>
      </c>
      <c r="Y49" s="12" t="s">
        <v>78</v>
      </c>
      <c r="Z49" s="12" t="str">
        <f t="shared" ref="Z49:AH49" si="9">Z50</f>
        <v>нд</v>
      </c>
      <c r="AA49" s="12" t="str">
        <f t="shared" si="9"/>
        <v>нд</v>
      </c>
      <c r="AB49" s="12" t="str">
        <f t="shared" si="9"/>
        <v>нд</v>
      </c>
      <c r="AC49" s="12" t="str">
        <f t="shared" si="9"/>
        <v>нд</v>
      </c>
      <c r="AD49" s="12" t="str">
        <f t="shared" si="9"/>
        <v>нд</v>
      </c>
      <c r="AE49" s="12" t="str">
        <f t="shared" si="9"/>
        <v>нд</v>
      </c>
      <c r="AF49" s="12" t="str">
        <f t="shared" si="9"/>
        <v>нд</v>
      </c>
      <c r="AG49" s="12" t="str">
        <f t="shared" si="9"/>
        <v>нд</v>
      </c>
      <c r="AH49" s="12" t="str">
        <f t="shared" si="9"/>
        <v>нд</v>
      </c>
      <c r="AI49" s="12">
        <f t="shared" si="7"/>
        <v>2.0299999999999998</v>
      </c>
      <c r="AJ49" s="12">
        <f t="shared" si="7"/>
        <v>0</v>
      </c>
      <c r="AK49" s="12">
        <f t="shared" si="7"/>
        <v>0</v>
      </c>
      <c r="AL49" s="12">
        <f t="shared" si="7"/>
        <v>2.0299999999999998</v>
      </c>
      <c r="AM49" s="12">
        <f t="shared" si="7"/>
        <v>0</v>
      </c>
      <c r="AN49" s="12">
        <f t="shared" si="7"/>
        <v>1.98072296</v>
      </c>
      <c r="AO49" s="12" t="str">
        <f t="shared" si="7"/>
        <v>нд</v>
      </c>
      <c r="AP49" s="12" t="str">
        <f t="shared" si="7"/>
        <v>нд</v>
      </c>
      <c r="AQ49" s="12">
        <f t="shared" si="7"/>
        <v>1.98072296</v>
      </c>
      <c r="AR49" s="12" t="str">
        <f t="shared" si="7"/>
        <v>нд</v>
      </c>
      <c r="AS49" s="12">
        <f t="shared" si="7"/>
        <v>0</v>
      </c>
      <c r="AT49" s="12">
        <f t="shared" si="7"/>
        <v>0</v>
      </c>
      <c r="AU49" s="12">
        <f t="shared" si="7"/>
        <v>0</v>
      </c>
      <c r="AV49" s="12">
        <f t="shared" si="7"/>
        <v>0</v>
      </c>
      <c r="AW49" s="12">
        <f t="shared" si="7"/>
        <v>0</v>
      </c>
      <c r="AX49" s="12">
        <f t="shared" si="7"/>
        <v>0</v>
      </c>
      <c r="AY49" s="12">
        <f t="shared" si="7"/>
        <v>0</v>
      </c>
      <c r="AZ49" s="12">
        <f t="shared" si="7"/>
        <v>0</v>
      </c>
      <c r="BA49" s="12">
        <f t="shared" si="7"/>
        <v>0</v>
      </c>
      <c r="BB49" s="12">
        <f t="shared" si="7"/>
        <v>0</v>
      </c>
      <c r="BC49" s="12">
        <f t="shared" si="7"/>
        <v>0</v>
      </c>
      <c r="BD49" s="12">
        <f t="shared" si="7"/>
        <v>0</v>
      </c>
      <c r="BE49" s="12">
        <f t="shared" si="7"/>
        <v>0</v>
      </c>
      <c r="BF49" s="12">
        <f t="shared" si="7"/>
        <v>0</v>
      </c>
      <c r="BG49" s="12">
        <f t="shared" si="7"/>
        <v>0</v>
      </c>
      <c r="BH49" s="12">
        <f t="shared" si="7"/>
        <v>0</v>
      </c>
      <c r="BI49" s="12">
        <f t="shared" si="7"/>
        <v>0</v>
      </c>
      <c r="BJ49" s="12">
        <f t="shared" si="7"/>
        <v>0</v>
      </c>
      <c r="BK49" s="12">
        <f t="shared" si="7"/>
        <v>0</v>
      </c>
      <c r="BL49" s="12">
        <f t="shared" si="7"/>
        <v>0</v>
      </c>
      <c r="BM49" s="12">
        <f t="shared" si="7"/>
        <v>2.0299999999999998</v>
      </c>
      <c r="BN49" s="12">
        <f t="shared" si="7"/>
        <v>0</v>
      </c>
      <c r="BO49" s="12">
        <f t="shared" si="7"/>
        <v>0</v>
      </c>
      <c r="BP49" s="12">
        <f t="shared" si="7"/>
        <v>2.0299999999999998</v>
      </c>
      <c r="BQ49" s="12">
        <f t="shared" si="7"/>
        <v>0</v>
      </c>
      <c r="BR49" s="12">
        <f t="shared" si="7"/>
        <v>1.98072296</v>
      </c>
      <c r="BS49" s="12">
        <f t="shared" si="7"/>
        <v>0</v>
      </c>
      <c r="BT49" s="12">
        <f t="shared" si="7"/>
        <v>0</v>
      </c>
      <c r="BU49" s="12">
        <f t="shared" ref="BU49:BV49" si="10">BU50</f>
        <v>1.98072296</v>
      </c>
      <c r="BV49" s="12">
        <f t="shared" si="10"/>
        <v>0</v>
      </c>
      <c r="BW49" s="49" t="s">
        <v>78</v>
      </c>
    </row>
    <row r="50" spans="1:75" s="33" customFormat="1" ht="98.25" customHeight="1" x14ac:dyDescent="0.25">
      <c r="A50" s="78" t="str">
        <f>'[1]1 2018 год'!A52</f>
        <v>1.2.1.2</v>
      </c>
      <c r="B50" s="79" t="str">
        <f>'[1]1 2018 год'!B52</f>
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</c>
      <c r="C50" s="37" t="str">
        <f>'[1]1 2018 год'!C52</f>
        <v>H_101120000804</v>
      </c>
      <c r="D50" s="37" t="s">
        <v>79</v>
      </c>
      <c r="E50" s="32">
        <v>2018</v>
      </c>
      <c r="F50" s="32">
        <f>E50</f>
        <v>2018</v>
      </c>
      <c r="G50" s="37" t="s">
        <v>78</v>
      </c>
      <c r="H50" s="41">
        <v>0.31635687000000001</v>
      </c>
      <c r="I50" s="54">
        <v>1.8569657799999999</v>
      </c>
      <c r="J50" s="27" t="s">
        <v>80</v>
      </c>
      <c r="K50" s="41">
        <v>0.31635687000000001</v>
      </c>
      <c r="L50" s="41">
        <v>1.98072296</v>
      </c>
      <c r="M50" s="27" t="s">
        <v>84</v>
      </c>
      <c r="N50" s="32" t="s">
        <v>78</v>
      </c>
      <c r="O50" s="32" t="s">
        <v>78</v>
      </c>
      <c r="P50" s="32" t="s">
        <v>78</v>
      </c>
      <c r="Q50" s="32" t="s">
        <v>78</v>
      </c>
      <c r="R50" s="32" t="s">
        <v>78</v>
      </c>
      <c r="S50" s="32" t="s">
        <v>78</v>
      </c>
      <c r="T50" s="54">
        <f>W50</f>
        <v>2.0299999999999998</v>
      </c>
      <c r="U50" s="41">
        <f>SUM(O50,X50)</f>
        <v>1.98072296</v>
      </c>
      <c r="V50" s="41" t="s">
        <v>78</v>
      </c>
      <c r="W50" s="41">
        <f>'[2]3 2018-2020'!$K$50*1.18</f>
        <v>2.0299999999999998</v>
      </c>
      <c r="X50" s="41">
        <f>L50</f>
        <v>1.98072296</v>
      </c>
      <c r="Y50" s="32" t="s">
        <v>78</v>
      </c>
      <c r="Z50" s="32" t="s">
        <v>78</v>
      </c>
      <c r="AA50" s="32" t="s">
        <v>78</v>
      </c>
      <c r="AB50" s="32" t="s">
        <v>78</v>
      </c>
      <c r="AC50" s="32" t="s">
        <v>78</v>
      </c>
      <c r="AD50" s="32" t="s">
        <v>78</v>
      </c>
      <c r="AE50" s="32" t="s">
        <v>78</v>
      </c>
      <c r="AF50" s="32" t="s">
        <v>78</v>
      </c>
      <c r="AG50" s="32" t="s">
        <v>78</v>
      </c>
      <c r="AH50" s="32" t="s">
        <v>78</v>
      </c>
      <c r="AI50" s="80">
        <f>SUM(AJ50:AM50)</f>
        <v>2.0299999999999998</v>
      </c>
      <c r="AJ50" s="80">
        <v>0</v>
      </c>
      <c r="AK50" s="80">
        <v>0</v>
      </c>
      <c r="AL50" s="41">
        <v>2.0299999999999998</v>
      </c>
      <c r="AM50" s="80">
        <v>0</v>
      </c>
      <c r="AN50" s="80">
        <f>SUM(AO50:AR50)</f>
        <v>1.98072296</v>
      </c>
      <c r="AO50" s="80" t="s">
        <v>78</v>
      </c>
      <c r="AP50" s="80" t="s">
        <v>78</v>
      </c>
      <c r="AQ50" s="41">
        <f>X50</f>
        <v>1.98072296</v>
      </c>
      <c r="AR50" s="80" t="s">
        <v>78</v>
      </c>
      <c r="AS50" s="37">
        <f>SUM(AT50:AW50)</f>
        <v>0</v>
      </c>
      <c r="AT50" s="37">
        <v>0</v>
      </c>
      <c r="AU50" s="37">
        <v>0</v>
      </c>
      <c r="AV50" s="37">
        <v>0</v>
      </c>
      <c r="AW50" s="37">
        <v>0</v>
      </c>
      <c r="AX50" s="80">
        <f>SUM(AY50:BB50)</f>
        <v>0</v>
      </c>
      <c r="AY50" s="37">
        <f>AT50</f>
        <v>0</v>
      </c>
      <c r="AZ50" s="37">
        <f t="shared" ref="AZ50:BB50" si="11">AU50</f>
        <v>0</v>
      </c>
      <c r="BA50" s="37">
        <f t="shared" si="11"/>
        <v>0</v>
      </c>
      <c r="BB50" s="37">
        <f t="shared" si="11"/>
        <v>0</v>
      </c>
      <c r="BC50" s="37">
        <f>SUM(BD50:BG50)</f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f>SUM(BI50:BL50)</f>
        <v>0</v>
      </c>
      <c r="BI50" s="37">
        <v>0</v>
      </c>
      <c r="BJ50" s="37">
        <v>0</v>
      </c>
      <c r="BK50" s="37">
        <v>0</v>
      </c>
      <c r="BL50" s="37">
        <v>0</v>
      </c>
      <c r="BM50" s="21">
        <f>SUM(BN50:BQ50)</f>
        <v>2.0299999999999998</v>
      </c>
      <c r="BN50" s="37">
        <f>SUM(AJ50,AT50,BD50)</f>
        <v>0</v>
      </c>
      <c r="BO50" s="37">
        <f>SUM(AK50,AU50,BE50)</f>
        <v>0</v>
      </c>
      <c r="BP50" s="37">
        <f>SUM(AL50,AV50,BF50)</f>
        <v>2.0299999999999998</v>
      </c>
      <c r="BQ50" s="37">
        <f>SUM(AM50,AW50,BG50)</f>
        <v>0</v>
      </c>
      <c r="BR50" s="21">
        <f>SUM(BS50:BV50)</f>
        <v>1.98072296</v>
      </c>
      <c r="BS50" s="37">
        <f>SUM(AO50,AY50,BI50)</f>
        <v>0</v>
      </c>
      <c r="BT50" s="37">
        <f>SUM(AP50,AZ50,BJ50)</f>
        <v>0</v>
      </c>
      <c r="BU50" s="37">
        <f>SUM(AQ50,BA50,BK50)</f>
        <v>1.98072296</v>
      </c>
      <c r="BV50" s="37">
        <f>SUM(AR50,BB50,BL50)</f>
        <v>0</v>
      </c>
      <c r="BW50" s="48" t="s">
        <v>90</v>
      </c>
    </row>
    <row r="51" spans="1:75" s="13" customFormat="1" ht="54.75" customHeight="1" x14ac:dyDescent="0.25">
      <c r="A51" s="9" t="str">
        <f>'[1]1 2018 год'!A53</f>
        <v>1.2.2</v>
      </c>
      <c r="B51" s="10" t="str">
        <f>'[1]1 2018 год'!B53</f>
        <v>Реконструкция, модернизация, техническое перевооружение линий электропередачи, всего, в том числе:</v>
      </c>
      <c r="C51" s="11" t="str">
        <f>'[1]1 2018 год'!C53</f>
        <v>Г</v>
      </c>
      <c r="D51" s="11">
        <f t="shared" ref="D51:BO51" si="12">SUM(D52,D53)</f>
        <v>0</v>
      </c>
      <c r="E51" s="11">
        <f t="shared" si="12"/>
        <v>0</v>
      </c>
      <c r="F51" s="11">
        <f t="shared" si="12"/>
        <v>0</v>
      </c>
      <c r="G51" s="11">
        <f t="shared" si="12"/>
        <v>0</v>
      </c>
      <c r="H51" s="11">
        <f t="shared" si="12"/>
        <v>12.69216832</v>
      </c>
      <c r="I51" s="12">
        <f t="shared" si="12"/>
        <v>54.418761020000005</v>
      </c>
      <c r="J51" s="11" t="s">
        <v>78</v>
      </c>
      <c r="K51" s="11">
        <f t="shared" si="12"/>
        <v>11.015569889999998</v>
      </c>
      <c r="L51" s="12">
        <f t="shared" si="12"/>
        <v>51.180838559999998</v>
      </c>
      <c r="M51" s="20" t="s">
        <v>78</v>
      </c>
      <c r="N51" s="20" t="s">
        <v>78</v>
      </c>
      <c r="O51" s="20" t="s">
        <v>78</v>
      </c>
      <c r="P51" s="20" t="s">
        <v>78</v>
      </c>
      <c r="Q51" s="20" t="s">
        <v>78</v>
      </c>
      <c r="R51" s="20" t="s">
        <v>78</v>
      </c>
      <c r="S51" s="20" t="s">
        <v>78</v>
      </c>
      <c r="T51" s="12">
        <f>SUM(T52,T53)</f>
        <v>63.886999999999986</v>
      </c>
      <c r="U51" s="12">
        <f t="shared" si="12"/>
        <v>58.570050319999993</v>
      </c>
      <c r="V51" s="12">
        <f t="shared" si="12"/>
        <v>0</v>
      </c>
      <c r="W51" s="12">
        <f t="shared" si="12"/>
        <v>63.886999999999986</v>
      </c>
      <c r="X51" s="12">
        <f t="shared" si="12"/>
        <v>58.570050319999993</v>
      </c>
      <c r="Y51" s="20" t="s">
        <v>78</v>
      </c>
      <c r="Z51" s="20" t="s">
        <v>78</v>
      </c>
      <c r="AA51" s="20" t="s">
        <v>78</v>
      </c>
      <c r="AB51" s="20" t="s">
        <v>78</v>
      </c>
      <c r="AC51" s="20" t="s">
        <v>78</v>
      </c>
      <c r="AD51" s="20" t="s">
        <v>78</v>
      </c>
      <c r="AE51" s="20" t="s">
        <v>78</v>
      </c>
      <c r="AF51" s="20" t="s">
        <v>78</v>
      </c>
      <c r="AG51" s="20" t="s">
        <v>78</v>
      </c>
      <c r="AH51" s="20" t="s">
        <v>78</v>
      </c>
      <c r="AI51" s="11">
        <f t="shared" si="12"/>
        <v>19.457999999999998</v>
      </c>
      <c r="AJ51" s="11">
        <f t="shared" si="12"/>
        <v>0</v>
      </c>
      <c r="AK51" s="11">
        <f t="shared" si="12"/>
        <v>0</v>
      </c>
      <c r="AL51" s="11">
        <f t="shared" si="12"/>
        <v>19.457999999999998</v>
      </c>
      <c r="AM51" s="11">
        <f t="shared" si="12"/>
        <v>0</v>
      </c>
      <c r="AN51" s="11">
        <f t="shared" si="12"/>
        <v>14.14105032</v>
      </c>
      <c r="AO51" s="11">
        <f t="shared" si="12"/>
        <v>0</v>
      </c>
      <c r="AP51" s="11">
        <f t="shared" si="12"/>
        <v>0</v>
      </c>
      <c r="AQ51" s="11">
        <f t="shared" si="12"/>
        <v>14.14105032</v>
      </c>
      <c r="AR51" s="11">
        <f t="shared" si="12"/>
        <v>0</v>
      </c>
      <c r="AS51" s="11">
        <f t="shared" si="12"/>
        <v>21.968</v>
      </c>
      <c r="AT51" s="11">
        <f t="shared" si="12"/>
        <v>0</v>
      </c>
      <c r="AU51" s="11">
        <f t="shared" si="12"/>
        <v>0</v>
      </c>
      <c r="AV51" s="11">
        <f t="shared" si="12"/>
        <v>21.968</v>
      </c>
      <c r="AW51" s="11">
        <f t="shared" si="12"/>
        <v>0</v>
      </c>
      <c r="AX51" s="11">
        <f t="shared" si="12"/>
        <v>21.968</v>
      </c>
      <c r="AY51" s="11">
        <f t="shared" si="12"/>
        <v>0</v>
      </c>
      <c r="AZ51" s="11">
        <f t="shared" si="12"/>
        <v>0</v>
      </c>
      <c r="BA51" s="11">
        <f t="shared" si="12"/>
        <v>21.968</v>
      </c>
      <c r="BB51" s="11">
        <f t="shared" si="12"/>
        <v>0</v>
      </c>
      <c r="BC51" s="12">
        <f t="shared" si="12"/>
        <v>22.460999999999999</v>
      </c>
      <c r="BD51" s="11">
        <f t="shared" si="12"/>
        <v>0</v>
      </c>
      <c r="BE51" s="11">
        <f t="shared" si="12"/>
        <v>0</v>
      </c>
      <c r="BF51" s="11">
        <f t="shared" si="12"/>
        <v>22.460999999999999</v>
      </c>
      <c r="BG51" s="11">
        <f t="shared" si="12"/>
        <v>0</v>
      </c>
      <c r="BH51" s="12">
        <f t="shared" si="12"/>
        <v>22.460999999999999</v>
      </c>
      <c r="BI51" s="11">
        <f t="shared" si="12"/>
        <v>0</v>
      </c>
      <c r="BJ51" s="11">
        <f t="shared" si="12"/>
        <v>0</v>
      </c>
      <c r="BK51" s="11">
        <f t="shared" si="12"/>
        <v>22.460999999999999</v>
      </c>
      <c r="BL51" s="11">
        <f t="shared" si="12"/>
        <v>0</v>
      </c>
      <c r="BM51" s="12">
        <f t="shared" si="12"/>
        <v>63.887</v>
      </c>
      <c r="BN51" s="11">
        <f t="shared" si="12"/>
        <v>0</v>
      </c>
      <c r="BO51" s="11">
        <f t="shared" si="12"/>
        <v>0</v>
      </c>
      <c r="BP51" s="12">
        <f>SUM(BP52,BP53)</f>
        <v>63.887</v>
      </c>
      <c r="BQ51" s="11">
        <f>SUM(BQ52,BQ53)</f>
        <v>0</v>
      </c>
      <c r="BR51" s="12">
        <f t="shared" ref="BR51:BT51" si="13">SUM(BR52,BR53)</f>
        <v>58.570050320000007</v>
      </c>
      <c r="BS51" s="11">
        <f t="shared" si="13"/>
        <v>0</v>
      </c>
      <c r="BT51" s="11">
        <f t="shared" si="13"/>
        <v>0</v>
      </c>
      <c r="BU51" s="12">
        <f>SUM(BU52,BU53)</f>
        <v>58.570050320000007</v>
      </c>
      <c r="BV51" s="11">
        <f>SUM(BV52,BV53)</f>
        <v>0</v>
      </c>
      <c r="BW51" s="11" t="s">
        <v>78</v>
      </c>
    </row>
    <row r="52" spans="1:75" ht="39" customHeight="1" x14ac:dyDescent="0.25">
      <c r="A52" s="70" t="str">
        <f>'[1]1 2018 год'!A54</f>
        <v>1.2.2.1</v>
      </c>
      <c r="B52" s="71" t="str">
        <f>'[1]1 2018 год'!B54</f>
        <v>Реконструкция линий электропередачи, всего, в том числе:</v>
      </c>
      <c r="C52" s="37" t="str">
        <f>'[1]1 2018 год'!C54</f>
        <v>Г</v>
      </c>
      <c r="D52" s="37" t="s">
        <v>78</v>
      </c>
      <c r="E52" s="37" t="s">
        <v>78</v>
      </c>
      <c r="F52" s="37" t="s">
        <v>78</v>
      </c>
      <c r="G52" s="37" t="s">
        <v>78</v>
      </c>
      <c r="H52" s="37" t="s">
        <v>78</v>
      </c>
      <c r="I52" s="37" t="s">
        <v>78</v>
      </c>
      <c r="J52" s="37" t="s">
        <v>78</v>
      </c>
      <c r="K52" s="37" t="s">
        <v>78</v>
      </c>
      <c r="L52" s="37" t="s">
        <v>78</v>
      </c>
      <c r="M52" s="37" t="s">
        <v>78</v>
      </c>
      <c r="N52" s="37" t="s">
        <v>78</v>
      </c>
      <c r="O52" s="37" t="s">
        <v>78</v>
      </c>
      <c r="P52" s="37" t="s">
        <v>78</v>
      </c>
      <c r="Q52" s="37" t="s">
        <v>78</v>
      </c>
      <c r="R52" s="37" t="s">
        <v>78</v>
      </c>
      <c r="S52" s="37" t="s">
        <v>78</v>
      </c>
      <c r="T52" s="37" t="s">
        <v>78</v>
      </c>
      <c r="U52" s="37" t="s">
        <v>78</v>
      </c>
      <c r="V52" s="37" t="s">
        <v>78</v>
      </c>
      <c r="W52" s="37" t="s">
        <v>78</v>
      </c>
      <c r="X52" s="37" t="s">
        <v>78</v>
      </c>
      <c r="Y52" s="37" t="s">
        <v>78</v>
      </c>
      <c r="Z52" s="37" t="s">
        <v>78</v>
      </c>
      <c r="AA52" s="37" t="s">
        <v>78</v>
      </c>
      <c r="AB52" s="37" t="s">
        <v>78</v>
      </c>
      <c r="AC52" s="37" t="s">
        <v>78</v>
      </c>
      <c r="AD52" s="37" t="s">
        <v>78</v>
      </c>
      <c r="AE52" s="37" t="s">
        <v>78</v>
      </c>
      <c r="AF52" s="37" t="s">
        <v>78</v>
      </c>
      <c r="AG52" s="37" t="s">
        <v>78</v>
      </c>
      <c r="AH52" s="37" t="s">
        <v>78</v>
      </c>
      <c r="AI52" s="37" t="s">
        <v>78</v>
      </c>
      <c r="AJ52" s="37" t="s">
        <v>78</v>
      </c>
      <c r="AK52" s="37" t="s">
        <v>78</v>
      </c>
      <c r="AL52" s="37" t="s">
        <v>78</v>
      </c>
      <c r="AM52" s="37" t="s">
        <v>78</v>
      </c>
      <c r="AN52" s="37" t="s">
        <v>78</v>
      </c>
      <c r="AO52" s="37" t="s">
        <v>78</v>
      </c>
      <c r="AP52" s="37" t="s">
        <v>78</v>
      </c>
      <c r="AQ52" s="37" t="s">
        <v>78</v>
      </c>
      <c r="AR52" s="37" t="s">
        <v>78</v>
      </c>
      <c r="AS52" s="37" t="s">
        <v>78</v>
      </c>
      <c r="AT52" s="37" t="s">
        <v>78</v>
      </c>
      <c r="AU52" s="37" t="s">
        <v>78</v>
      </c>
      <c r="AV52" s="37" t="s">
        <v>78</v>
      </c>
      <c r="AW52" s="37" t="s">
        <v>78</v>
      </c>
      <c r="AX52" s="37" t="s">
        <v>78</v>
      </c>
      <c r="AY52" s="37" t="s">
        <v>78</v>
      </c>
      <c r="AZ52" s="37" t="s">
        <v>78</v>
      </c>
      <c r="BA52" s="37" t="s">
        <v>78</v>
      </c>
      <c r="BB52" s="37" t="s">
        <v>78</v>
      </c>
      <c r="BC52" s="37" t="s">
        <v>78</v>
      </c>
      <c r="BD52" s="37" t="s">
        <v>78</v>
      </c>
      <c r="BE52" s="37" t="s">
        <v>78</v>
      </c>
      <c r="BF52" s="37" t="s">
        <v>78</v>
      </c>
      <c r="BG52" s="37" t="s">
        <v>78</v>
      </c>
      <c r="BH52" s="37" t="s">
        <v>78</v>
      </c>
      <c r="BI52" s="37" t="s">
        <v>78</v>
      </c>
      <c r="BJ52" s="37" t="s">
        <v>78</v>
      </c>
      <c r="BK52" s="37" t="s">
        <v>78</v>
      </c>
      <c r="BL52" s="37" t="s">
        <v>78</v>
      </c>
      <c r="BM52" s="37" t="s">
        <v>78</v>
      </c>
      <c r="BN52" s="37" t="s">
        <v>78</v>
      </c>
      <c r="BO52" s="37" t="s">
        <v>78</v>
      </c>
      <c r="BP52" s="37" t="s">
        <v>78</v>
      </c>
      <c r="BQ52" s="37" t="s">
        <v>78</v>
      </c>
      <c r="BR52" s="37" t="s">
        <v>78</v>
      </c>
      <c r="BS52" s="37" t="s">
        <v>78</v>
      </c>
      <c r="BT52" s="37" t="s">
        <v>78</v>
      </c>
      <c r="BU52" s="37" t="s">
        <v>78</v>
      </c>
      <c r="BV52" s="37" t="s">
        <v>78</v>
      </c>
      <c r="BW52" s="37" t="s">
        <v>78</v>
      </c>
    </row>
    <row r="53" spans="1:75" s="26" customFormat="1" ht="59.25" customHeight="1" x14ac:dyDescent="0.25">
      <c r="A53" s="22" t="str">
        <f>'[1]1 2018 год'!A55</f>
        <v>1.2.2.2</v>
      </c>
      <c r="B53" s="23" t="str">
        <f>'[1]1 2018 год'!B55</f>
        <v>Модернизация, техническое перевооружение линий электропередачи, всего, в том числе:</v>
      </c>
      <c r="C53" s="24" t="str">
        <f>'[1]1 2018 год'!C55</f>
        <v>Г</v>
      </c>
      <c r="D53" s="24" t="s">
        <v>78</v>
      </c>
      <c r="E53" s="24" t="s">
        <v>78</v>
      </c>
      <c r="F53" s="24" t="s">
        <v>78</v>
      </c>
      <c r="G53" s="24" t="s">
        <v>78</v>
      </c>
      <c r="H53" s="25">
        <f t="shared" ref="H53:K53" si="14">SUM(H54,H55,H56,H57,H58,H59,H60,H62,H63,H64,H65,H66,H67,H68,H69,H70,H71,H72,H73,H74)</f>
        <v>12.69216832</v>
      </c>
      <c r="I53" s="25">
        <f t="shared" si="14"/>
        <v>54.418761020000005</v>
      </c>
      <c r="J53" s="25" t="s">
        <v>78</v>
      </c>
      <c r="K53" s="25">
        <f t="shared" si="14"/>
        <v>11.015569889999998</v>
      </c>
      <c r="L53" s="25">
        <f>SUM(L54:L74)</f>
        <v>51.180838559999998</v>
      </c>
      <c r="M53" s="25" t="s">
        <v>78</v>
      </c>
      <c r="N53" s="25" t="s">
        <v>78</v>
      </c>
      <c r="O53" s="25" t="s">
        <v>78</v>
      </c>
      <c r="P53" s="25" t="s">
        <v>78</v>
      </c>
      <c r="Q53" s="25" t="s">
        <v>78</v>
      </c>
      <c r="R53" s="25" t="s">
        <v>78</v>
      </c>
      <c r="S53" s="25" t="s">
        <v>78</v>
      </c>
      <c r="T53" s="25">
        <f>SUM(T54:T74)</f>
        <v>63.886999999999986</v>
      </c>
      <c r="U53" s="25">
        <f>SUM(U54:U74)</f>
        <v>58.570050319999993</v>
      </c>
      <c r="V53" s="25">
        <f t="shared" ref="V53:BW53" si="15">SUM(V54:V74)</f>
        <v>0</v>
      </c>
      <c r="W53" s="25">
        <f t="shared" si="15"/>
        <v>63.886999999999986</v>
      </c>
      <c r="X53" s="25">
        <f t="shared" si="15"/>
        <v>58.570050319999993</v>
      </c>
      <c r="Y53" s="25" t="s">
        <v>78</v>
      </c>
      <c r="Z53" s="25" t="s">
        <v>78</v>
      </c>
      <c r="AA53" s="25" t="s">
        <v>78</v>
      </c>
      <c r="AB53" s="25" t="s">
        <v>78</v>
      </c>
      <c r="AC53" s="25" t="s">
        <v>78</v>
      </c>
      <c r="AD53" s="25" t="s">
        <v>78</v>
      </c>
      <c r="AE53" s="25" t="s">
        <v>78</v>
      </c>
      <c r="AF53" s="25" t="s">
        <v>78</v>
      </c>
      <c r="AG53" s="25" t="s">
        <v>78</v>
      </c>
      <c r="AH53" s="25">
        <f t="shared" si="15"/>
        <v>0</v>
      </c>
      <c r="AI53" s="25">
        <f t="shared" si="15"/>
        <v>19.457999999999998</v>
      </c>
      <c r="AJ53" s="25">
        <f t="shared" si="15"/>
        <v>0</v>
      </c>
      <c r="AK53" s="25">
        <f t="shared" si="15"/>
        <v>0</v>
      </c>
      <c r="AL53" s="25">
        <f t="shared" si="15"/>
        <v>19.457999999999998</v>
      </c>
      <c r="AM53" s="25">
        <f t="shared" si="15"/>
        <v>0</v>
      </c>
      <c r="AN53" s="25">
        <f t="shared" si="15"/>
        <v>14.14105032</v>
      </c>
      <c r="AO53" s="25">
        <f t="shared" si="15"/>
        <v>0</v>
      </c>
      <c r="AP53" s="25">
        <f t="shared" si="15"/>
        <v>0</v>
      </c>
      <c r="AQ53" s="25">
        <f t="shared" si="15"/>
        <v>14.14105032</v>
      </c>
      <c r="AR53" s="25">
        <f t="shared" si="15"/>
        <v>0</v>
      </c>
      <c r="AS53" s="25">
        <f t="shared" si="15"/>
        <v>21.968</v>
      </c>
      <c r="AT53" s="25">
        <f t="shared" si="15"/>
        <v>0</v>
      </c>
      <c r="AU53" s="25">
        <f t="shared" si="15"/>
        <v>0</v>
      </c>
      <c r="AV53" s="25">
        <f t="shared" si="15"/>
        <v>21.968</v>
      </c>
      <c r="AW53" s="25">
        <f t="shared" si="15"/>
        <v>0</v>
      </c>
      <c r="AX53" s="25">
        <f t="shared" si="15"/>
        <v>21.968</v>
      </c>
      <c r="AY53" s="25">
        <f t="shared" si="15"/>
        <v>0</v>
      </c>
      <c r="AZ53" s="25">
        <f t="shared" si="15"/>
        <v>0</v>
      </c>
      <c r="BA53" s="25">
        <f t="shared" si="15"/>
        <v>21.968</v>
      </c>
      <c r="BB53" s="25">
        <f t="shared" si="15"/>
        <v>0</v>
      </c>
      <c r="BC53" s="25">
        <f t="shared" si="15"/>
        <v>22.460999999999999</v>
      </c>
      <c r="BD53" s="25">
        <f t="shared" si="15"/>
        <v>0</v>
      </c>
      <c r="BE53" s="25">
        <f t="shared" si="15"/>
        <v>0</v>
      </c>
      <c r="BF53" s="25">
        <f t="shared" si="15"/>
        <v>22.460999999999999</v>
      </c>
      <c r="BG53" s="25">
        <f t="shared" si="15"/>
        <v>0</v>
      </c>
      <c r="BH53" s="25">
        <f t="shared" si="15"/>
        <v>22.460999999999999</v>
      </c>
      <c r="BI53" s="25">
        <f t="shared" si="15"/>
        <v>0</v>
      </c>
      <c r="BJ53" s="25">
        <f t="shared" si="15"/>
        <v>0</v>
      </c>
      <c r="BK53" s="25">
        <f t="shared" si="15"/>
        <v>22.460999999999999</v>
      </c>
      <c r="BL53" s="25">
        <f t="shared" si="15"/>
        <v>0</v>
      </c>
      <c r="BM53" s="25">
        <f t="shared" si="15"/>
        <v>63.887</v>
      </c>
      <c r="BN53" s="25">
        <f t="shared" si="15"/>
        <v>0</v>
      </c>
      <c r="BO53" s="25">
        <f t="shared" si="15"/>
        <v>0</v>
      </c>
      <c r="BP53" s="25">
        <f t="shared" si="15"/>
        <v>63.887</v>
      </c>
      <c r="BQ53" s="25">
        <f t="shared" si="15"/>
        <v>0</v>
      </c>
      <c r="BR53" s="25">
        <f t="shared" si="15"/>
        <v>58.570050320000007</v>
      </c>
      <c r="BS53" s="25">
        <f t="shared" si="15"/>
        <v>0</v>
      </c>
      <c r="BT53" s="25">
        <f t="shared" si="15"/>
        <v>0</v>
      </c>
      <c r="BU53" s="25">
        <f t="shared" si="15"/>
        <v>58.570050320000007</v>
      </c>
      <c r="BV53" s="25">
        <f t="shared" si="15"/>
        <v>0</v>
      </c>
      <c r="BW53" s="25">
        <f t="shared" si="15"/>
        <v>0</v>
      </c>
    </row>
    <row r="54" spans="1:75" s="113" customFormat="1" ht="177" customHeight="1" x14ac:dyDescent="0.25">
      <c r="A54" s="81" t="str">
        <f>'[1]1 2018 год'!A56</f>
        <v>1.2.2.2</v>
      </c>
      <c r="B54" s="82" t="str">
        <f>'[1]1 2018 год'!B56</f>
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</c>
      <c r="C54" s="100" t="str">
        <f>'[1]1 2018 год'!C56</f>
        <v>H_0000024554</v>
      </c>
      <c r="D54" s="100" t="s">
        <v>79</v>
      </c>
      <c r="E54" s="101">
        <v>2018</v>
      </c>
      <c r="F54" s="101">
        <f t="shared" ref="F54:F72" si="16">E54</f>
        <v>2018</v>
      </c>
      <c r="G54" s="103">
        <v>2018</v>
      </c>
      <c r="H54" s="102">
        <v>0.22961384000000001</v>
      </c>
      <c r="I54" s="102">
        <v>1.3608483899999999</v>
      </c>
      <c r="J54" s="103" t="s">
        <v>81</v>
      </c>
      <c r="K54" s="102">
        <v>0.21319885999999999</v>
      </c>
      <c r="L54" s="102">
        <v>1.47432976</v>
      </c>
      <c r="M54" s="104" t="s">
        <v>84</v>
      </c>
      <c r="N54" s="101" t="s">
        <v>78</v>
      </c>
      <c r="O54" s="101" t="s">
        <v>78</v>
      </c>
      <c r="P54" s="101" t="s">
        <v>78</v>
      </c>
      <c r="Q54" s="101" t="s">
        <v>78</v>
      </c>
      <c r="R54" s="101" t="s">
        <v>78</v>
      </c>
      <c r="S54" s="101" t="s">
        <v>78</v>
      </c>
      <c r="T54" s="105">
        <f>W54</f>
        <v>1.6220000000000001</v>
      </c>
      <c r="U54" s="105">
        <f>SUM(O54,X54)</f>
        <v>1.47432976</v>
      </c>
      <c r="V54" s="105" t="s">
        <v>78</v>
      </c>
      <c r="W54" s="105">
        <f>'[2]3 2018-2020'!$K$54*1.18</f>
        <v>1.6220000000000001</v>
      </c>
      <c r="X54" s="105">
        <f>L54</f>
        <v>1.47432976</v>
      </c>
      <c r="Y54" s="106" t="s">
        <v>78</v>
      </c>
      <c r="Z54" s="106" t="s">
        <v>78</v>
      </c>
      <c r="AA54" s="106" t="s">
        <v>78</v>
      </c>
      <c r="AB54" s="106" t="s">
        <v>78</v>
      </c>
      <c r="AC54" s="106" t="s">
        <v>78</v>
      </c>
      <c r="AD54" s="106" t="s">
        <v>78</v>
      </c>
      <c r="AE54" s="106" t="s">
        <v>78</v>
      </c>
      <c r="AF54" s="106" t="s">
        <v>78</v>
      </c>
      <c r="AG54" s="106" t="s">
        <v>78</v>
      </c>
      <c r="AH54" s="106" t="s">
        <v>78</v>
      </c>
      <c r="AI54" s="107">
        <f t="shared" ref="AI54:AI59" si="17">SUM(AJ54:AM54)</f>
        <v>1.6220000000000001</v>
      </c>
      <c r="AJ54" s="106">
        <v>0</v>
      </c>
      <c r="AK54" s="106">
        <v>0</v>
      </c>
      <c r="AL54" s="106">
        <v>1.6220000000000001</v>
      </c>
      <c r="AM54" s="106">
        <v>0</v>
      </c>
      <c r="AN54" s="108">
        <f>SUM(AO54:AR54)</f>
        <v>1.47432976</v>
      </c>
      <c r="AO54" s="109">
        <v>0</v>
      </c>
      <c r="AP54" s="109">
        <v>0</v>
      </c>
      <c r="AQ54" s="105">
        <f>X54</f>
        <v>1.47432976</v>
      </c>
      <c r="AR54" s="110">
        <v>0</v>
      </c>
      <c r="AS54" s="107">
        <v>0</v>
      </c>
      <c r="AT54" s="106">
        <v>0</v>
      </c>
      <c r="AU54" s="106">
        <v>0</v>
      </c>
      <c r="AV54" s="106">
        <v>0</v>
      </c>
      <c r="AW54" s="106">
        <v>0</v>
      </c>
      <c r="AX54" s="111">
        <f>SUM(AY54:BB54)</f>
        <v>0</v>
      </c>
      <c r="AY54" s="109">
        <f>AT54</f>
        <v>0</v>
      </c>
      <c r="AZ54" s="109">
        <f t="shared" ref="AZ54" si="18">AU54</f>
        <v>0</v>
      </c>
      <c r="BA54" s="109">
        <f t="shared" ref="BA54" si="19">AV54</f>
        <v>0</v>
      </c>
      <c r="BB54" s="109">
        <f t="shared" ref="BB54" si="20">AW54</f>
        <v>0</v>
      </c>
      <c r="BC54" s="107">
        <v>0</v>
      </c>
      <c r="BD54" s="106">
        <v>0</v>
      </c>
      <c r="BE54" s="106">
        <v>0</v>
      </c>
      <c r="BF54" s="106">
        <v>0</v>
      </c>
      <c r="BG54" s="106">
        <v>0</v>
      </c>
      <c r="BH54" s="112">
        <f>SUM(BI54:BL54)</f>
        <v>0</v>
      </c>
      <c r="BI54" s="109">
        <f>BD54</f>
        <v>0</v>
      </c>
      <c r="BJ54" s="109">
        <f t="shared" ref="BJ54:BJ74" si="21">BE54</f>
        <v>0</v>
      </c>
      <c r="BK54" s="109">
        <f t="shared" ref="BK54:BK74" si="22">BF54</f>
        <v>0</v>
      </c>
      <c r="BL54" s="109">
        <f t="shared" ref="BL54:BL74" si="23">BG54</f>
        <v>0</v>
      </c>
      <c r="BM54" s="108">
        <f>SUM(BN54:BQ54)</f>
        <v>1.6220000000000001</v>
      </c>
      <c r="BN54" s="105">
        <f>SUM(AJ54,AT54,BD54)</f>
        <v>0</v>
      </c>
      <c r="BO54" s="105">
        <f>SUM(AK54,AU54,BE54)</f>
        <v>0</v>
      </c>
      <c r="BP54" s="105">
        <f>SUM(AL54,AV54,BF54)</f>
        <v>1.6220000000000001</v>
      </c>
      <c r="BQ54" s="105">
        <f>SUM(AM54,AW54,BG54)</f>
        <v>0</v>
      </c>
      <c r="BR54" s="108">
        <f>SUM(BS54:BV54)</f>
        <v>1.47432976</v>
      </c>
      <c r="BS54" s="105">
        <f>SUM(AO54,AY54,BI54)</f>
        <v>0</v>
      </c>
      <c r="BT54" s="105">
        <f>SUM(AP54,AZ54,BJ54)</f>
        <v>0</v>
      </c>
      <c r="BU54" s="105">
        <f>SUM(AQ54,BA54,BK54)</f>
        <v>1.47432976</v>
      </c>
      <c r="BV54" s="105">
        <f>SUM(AR54,BB54,BL54)</f>
        <v>0</v>
      </c>
      <c r="BW54" s="99" t="s">
        <v>90</v>
      </c>
    </row>
    <row r="55" spans="1:75" s="113" customFormat="1" ht="190.5" customHeight="1" x14ac:dyDescent="0.25">
      <c r="A55" s="81" t="str">
        <f>'[1]1 2018 год'!A57</f>
        <v>1.2.2.2</v>
      </c>
      <c r="B55" s="82" t="str">
        <f>'[1]1 2018 год'!B57</f>
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</c>
      <c r="C55" s="100" t="str">
        <f>'[1]1 2018 год'!C57</f>
        <v>H_СТР09754</v>
      </c>
      <c r="D55" s="100" t="s">
        <v>79</v>
      </c>
      <c r="E55" s="101">
        <v>2018</v>
      </c>
      <c r="F55" s="101">
        <f t="shared" si="16"/>
        <v>2018</v>
      </c>
      <c r="G55" s="103">
        <v>2018</v>
      </c>
      <c r="H55" s="102">
        <v>0.30355971999999998</v>
      </c>
      <c r="I55" s="102">
        <v>1.8014203900000001</v>
      </c>
      <c r="J55" s="103" t="s">
        <v>81</v>
      </c>
      <c r="K55" s="102">
        <v>0.28197398000000001</v>
      </c>
      <c r="L55" s="102">
        <v>1.9520610199999999</v>
      </c>
      <c r="M55" s="104" t="s">
        <v>84</v>
      </c>
      <c r="N55" s="101" t="s">
        <v>78</v>
      </c>
      <c r="O55" s="101" t="s">
        <v>78</v>
      </c>
      <c r="P55" s="101" t="s">
        <v>78</v>
      </c>
      <c r="Q55" s="101" t="s">
        <v>78</v>
      </c>
      <c r="R55" s="101" t="s">
        <v>78</v>
      </c>
      <c r="S55" s="101" t="s">
        <v>78</v>
      </c>
      <c r="T55" s="105">
        <f t="shared" ref="T55:T74" si="24">W55</f>
        <v>2.1469999999999998</v>
      </c>
      <c r="U55" s="105">
        <f t="shared" ref="U55:U61" si="25">SUM(O55,X55)</f>
        <v>1.9520610199999999</v>
      </c>
      <c r="V55" s="105" t="s">
        <v>78</v>
      </c>
      <c r="W55" s="105">
        <f>'[2]3 2018-2020'!$K$55*1.18</f>
        <v>2.1469999999999998</v>
      </c>
      <c r="X55" s="105">
        <f t="shared" ref="X55:X61" si="26">L55</f>
        <v>1.9520610199999999</v>
      </c>
      <c r="Y55" s="106" t="s">
        <v>78</v>
      </c>
      <c r="Z55" s="106" t="s">
        <v>78</v>
      </c>
      <c r="AA55" s="106" t="s">
        <v>78</v>
      </c>
      <c r="AB55" s="106" t="s">
        <v>78</v>
      </c>
      <c r="AC55" s="106" t="s">
        <v>78</v>
      </c>
      <c r="AD55" s="106" t="s">
        <v>78</v>
      </c>
      <c r="AE55" s="106" t="s">
        <v>78</v>
      </c>
      <c r="AF55" s="106" t="s">
        <v>78</v>
      </c>
      <c r="AG55" s="106" t="s">
        <v>78</v>
      </c>
      <c r="AH55" s="106" t="s">
        <v>78</v>
      </c>
      <c r="AI55" s="107">
        <f t="shared" si="17"/>
        <v>2.1469999999999998</v>
      </c>
      <c r="AJ55" s="106">
        <v>0</v>
      </c>
      <c r="AK55" s="106">
        <v>0</v>
      </c>
      <c r="AL55" s="106">
        <v>2.1469999999999998</v>
      </c>
      <c r="AM55" s="106">
        <v>0</v>
      </c>
      <c r="AN55" s="108">
        <f t="shared" ref="AN55:AN71" si="27">SUM(AO55:AR55)</f>
        <v>1.9520610199999999</v>
      </c>
      <c r="AO55" s="109">
        <v>0</v>
      </c>
      <c r="AP55" s="109">
        <v>0</v>
      </c>
      <c r="AQ55" s="105">
        <f t="shared" ref="AQ55:AQ61" si="28">X55</f>
        <v>1.9520610199999999</v>
      </c>
      <c r="AR55" s="110">
        <v>0</v>
      </c>
      <c r="AS55" s="107">
        <v>0</v>
      </c>
      <c r="AT55" s="106">
        <v>0</v>
      </c>
      <c r="AU55" s="106">
        <v>0</v>
      </c>
      <c r="AV55" s="106">
        <v>0</v>
      </c>
      <c r="AW55" s="106">
        <v>0</v>
      </c>
      <c r="AX55" s="111">
        <f t="shared" ref="AX55:AX71" si="29">SUM(AY55:BB55)</f>
        <v>0</v>
      </c>
      <c r="AY55" s="109">
        <f t="shared" ref="AY55:AY71" si="30">AT55</f>
        <v>0</v>
      </c>
      <c r="AZ55" s="109">
        <f t="shared" ref="AZ55:AZ72" si="31">AU55</f>
        <v>0</v>
      </c>
      <c r="BA55" s="109">
        <f t="shared" ref="BA55:BA72" si="32">AV55</f>
        <v>0</v>
      </c>
      <c r="BB55" s="109">
        <f t="shared" ref="BB55:BB72" si="33">AW55</f>
        <v>0</v>
      </c>
      <c r="BC55" s="107">
        <v>0</v>
      </c>
      <c r="BD55" s="106">
        <v>0</v>
      </c>
      <c r="BE55" s="106">
        <v>0</v>
      </c>
      <c r="BF55" s="106">
        <v>0</v>
      </c>
      <c r="BG55" s="106">
        <v>0</v>
      </c>
      <c r="BH55" s="112">
        <f t="shared" ref="BH55:BH71" si="34">SUM(BI55:BL55)</f>
        <v>0</v>
      </c>
      <c r="BI55" s="109">
        <f t="shared" ref="BI55:BI71" si="35">BD55</f>
        <v>0</v>
      </c>
      <c r="BJ55" s="109">
        <f t="shared" si="21"/>
        <v>0</v>
      </c>
      <c r="BK55" s="109">
        <f t="shared" si="22"/>
        <v>0</v>
      </c>
      <c r="BL55" s="109">
        <f t="shared" si="23"/>
        <v>0</v>
      </c>
      <c r="BM55" s="108">
        <f t="shared" ref="BM55:BM74" si="36">SUM(BN55:BQ55)</f>
        <v>2.1469999999999998</v>
      </c>
      <c r="BN55" s="105">
        <f t="shared" ref="BN55:BP74" si="37">SUM(AJ55,AT55,BD55)</f>
        <v>0</v>
      </c>
      <c r="BO55" s="105">
        <f t="shared" si="37"/>
        <v>0</v>
      </c>
      <c r="BP55" s="105">
        <f>SUM(AL55,AV55,BF55)</f>
        <v>2.1469999999999998</v>
      </c>
      <c r="BQ55" s="105">
        <f t="shared" ref="BQ55:BQ74" si="38">SUM(AM55,AW55,BG55)</f>
        <v>0</v>
      </c>
      <c r="BR55" s="108">
        <f t="shared" ref="BR55:BR74" si="39">SUM(BS55:BV55)</f>
        <v>1.9520610199999999</v>
      </c>
      <c r="BS55" s="105">
        <f t="shared" ref="BS55:BS74" si="40">SUM(AO55,AY55,BI55)</f>
        <v>0</v>
      </c>
      <c r="BT55" s="105">
        <f t="shared" ref="BT55:BT74" si="41">SUM(AP55,AZ55,BJ55)</f>
        <v>0</v>
      </c>
      <c r="BU55" s="105">
        <f t="shared" ref="BU55:BU74" si="42">SUM(AQ55,BA55,BK55)</f>
        <v>1.9520610199999999</v>
      </c>
      <c r="BV55" s="105">
        <f t="shared" ref="BV55:BV74" si="43">SUM(AR55,BB55,BL55)</f>
        <v>0</v>
      </c>
      <c r="BW55" s="99" t="s">
        <v>90</v>
      </c>
    </row>
    <row r="56" spans="1:75" s="113" customFormat="1" ht="159" customHeight="1" x14ac:dyDescent="0.25">
      <c r="A56" s="81" t="str">
        <f>'[1]1 2018 год'!A58</f>
        <v>1.2.2.2</v>
      </c>
      <c r="B56" s="82" t="str">
        <f>'[1]1 2018 год'!B58</f>
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</c>
      <c r="C56" s="100" t="str">
        <f>'[1]1 2018 год'!C58</f>
        <v>H_СТР09758</v>
      </c>
      <c r="D56" s="100" t="s">
        <v>79</v>
      </c>
      <c r="E56" s="101">
        <v>2018</v>
      </c>
      <c r="F56" s="101">
        <f t="shared" si="16"/>
        <v>2018</v>
      </c>
      <c r="G56" s="103">
        <v>2018</v>
      </c>
      <c r="H56" s="102">
        <v>0.26040121999999999</v>
      </c>
      <c r="I56" s="102">
        <v>1.50645585</v>
      </c>
      <c r="J56" s="103" t="s">
        <v>81</v>
      </c>
      <c r="K56" s="102">
        <v>0.24117901999999999</v>
      </c>
      <c r="L56" s="102">
        <v>1.62797638</v>
      </c>
      <c r="M56" s="104" t="s">
        <v>84</v>
      </c>
      <c r="N56" s="101" t="s">
        <v>78</v>
      </c>
      <c r="O56" s="101" t="s">
        <v>78</v>
      </c>
      <c r="P56" s="101" t="s">
        <v>78</v>
      </c>
      <c r="Q56" s="101" t="s">
        <v>78</v>
      </c>
      <c r="R56" s="101" t="s">
        <v>78</v>
      </c>
      <c r="S56" s="101" t="s">
        <v>78</v>
      </c>
      <c r="T56" s="105">
        <f t="shared" si="24"/>
        <v>1.796</v>
      </c>
      <c r="U56" s="105">
        <f t="shared" si="25"/>
        <v>1.62797638</v>
      </c>
      <c r="V56" s="105" t="s">
        <v>78</v>
      </c>
      <c r="W56" s="102">
        <f>'[2]3 2018-2020'!$K$56*1.18</f>
        <v>1.796</v>
      </c>
      <c r="X56" s="105">
        <f t="shared" si="26"/>
        <v>1.62797638</v>
      </c>
      <c r="Y56" s="106" t="s">
        <v>78</v>
      </c>
      <c r="Z56" s="106" t="s">
        <v>78</v>
      </c>
      <c r="AA56" s="106" t="s">
        <v>78</v>
      </c>
      <c r="AB56" s="106" t="s">
        <v>78</v>
      </c>
      <c r="AC56" s="106" t="s">
        <v>78</v>
      </c>
      <c r="AD56" s="106" t="s">
        <v>78</v>
      </c>
      <c r="AE56" s="106" t="s">
        <v>78</v>
      </c>
      <c r="AF56" s="106" t="s">
        <v>78</v>
      </c>
      <c r="AG56" s="106" t="s">
        <v>78</v>
      </c>
      <c r="AH56" s="106" t="s">
        <v>78</v>
      </c>
      <c r="AI56" s="107">
        <f t="shared" si="17"/>
        <v>1.796</v>
      </c>
      <c r="AJ56" s="106">
        <v>0</v>
      </c>
      <c r="AK56" s="106">
        <v>0</v>
      </c>
      <c r="AL56" s="106">
        <v>1.796</v>
      </c>
      <c r="AM56" s="106">
        <v>0</v>
      </c>
      <c r="AN56" s="108">
        <f t="shared" si="27"/>
        <v>1.62797638</v>
      </c>
      <c r="AO56" s="109">
        <v>0</v>
      </c>
      <c r="AP56" s="109">
        <v>0</v>
      </c>
      <c r="AQ56" s="105">
        <f t="shared" si="28"/>
        <v>1.62797638</v>
      </c>
      <c r="AR56" s="110">
        <v>0</v>
      </c>
      <c r="AS56" s="107">
        <v>0</v>
      </c>
      <c r="AT56" s="106">
        <v>0</v>
      </c>
      <c r="AU56" s="106">
        <v>0</v>
      </c>
      <c r="AV56" s="106">
        <v>0</v>
      </c>
      <c r="AW56" s="106">
        <v>0</v>
      </c>
      <c r="AX56" s="111">
        <f t="shared" si="29"/>
        <v>0</v>
      </c>
      <c r="AY56" s="109">
        <f t="shared" si="30"/>
        <v>0</v>
      </c>
      <c r="AZ56" s="109">
        <f t="shared" si="31"/>
        <v>0</v>
      </c>
      <c r="BA56" s="109">
        <f t="shared" si="32"/>
        <v>0</v>
      </c>
      <c r="BB56" s="109">
        <f t="shared" si="33"/>
        <v>0</v>
      </c>
      <c r="BC56" s="107">
        <v>0</v>
      </c>
      <c r="BD56" s="106">
        <v>0</v>
      </c>
      <c r="BE56" s="106">
        <v>0</v>
      </c>
      <c r="BF56" s="106">
        <v>0</v>
      </c>
      <c r="BG56" s="106">
        <v>0</v>
      </c>
      <c r="BH56" s="112">
        <f t="shared" si="34"/>
        <v>0</v>
      </c>
      <c r="BI56" s="109">
        <f t="shared" si="35"/>
        <v>0</v>
      </c>
      <c r="BJ56" s="109">
        <f t="shared" si="21"/>
        <v>0</v>
      </c>
      <c r="BK56" s="109">
        <f t="shared" si="22"/>
        <v>0</v>
      </c>
      <c r="BL56" s="109">
        <f t="shared" si="23"/>
        <v>0</v>
      </c>
      <c r="BM56" s="108">
        <f t="shared" si="36"/>
        <v>1.796</v>
      </c>
      <c r="BN56" s="105">
        <f t="shared" si="37"/>
        <v>0</v>
      </c>
      <c r="BO56" s="105">
        <f t="shared" si="37"/>
        <v>0</v>
      </c>
      <c r="BP56" s="105">
        <f t="shared" si="37"/>
        <v>1.796</v>
      </c>
      <c r="BQ56" s="105">
        <f t="shared" si="38"/>
        <v>0</v>
      </c>
      <c r="BR56" s="108">
        <f t="shared" si="39"/>
        <v>1.62797638</v>
      </c>
      <c r="BS56" s="105">
        <f t="shared" si="40"/>
        <v>0</v>
      </c>
      <c r="BT56" s="105">
        <f t="shared" si="41"/>
        <v>0</v>
      </c>
      <c r="BU56" s="105">
        <f t="shared" si="42"/>
        <v>1.62797638</v>
      </c>
      <c r="BV56" s="105">
        <f t="shared" si="43"/>
        <v>0</v>
      </c>
      <c r="BW56" s="99" t="s">
        <v>90</v>
      </c>
    </row>
    <row r="57" spans="1:75" s="115" customFormat="1" ht="99" customHeight="1" x14ac:dyDescent="0.25">
      <c r="A57" s="70" t="str">
        <f>'[1]1 2018 год'!A59</f>
        <v>1.2.2.2</v>
      </c>
      <c r="B57" s="71" t="str">
        <f>'[1]1 2018 год'!B59</f>
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</c>
      <c r="C57" s="100" t="str">
        <f>'[1]1 2018 год'!C59</f>
        <v>H_ИНФ05163</v>
      </c>
      <c r="D57" s="109" t="s">
        <v>79</v>
      </c>
      <c r="E57" s="110">
        <v>2018</v>
      </c>
      <c r="F57" s="110">
        <f t="shared" si="16"/>
        <v>2018</v>
      </c>
      <c r="G57" s="103">
        <v>2018</v>
      </c>
      <c r="H57" s="105">
        <v>0.73809639999999999</v>
      </c>
      <c r="I57" s="105">
        <v>3.7546922899999999</v>
      </c>
      <c r="J57" s="104" t="s">
        <v>80</v>
      </c>
      <c r="K57" s="105">
        <v>0.73809639999999999</v>
      </c>
      <c r="L57" s="102">
        <v>4.1032977800000001</v>
      </c>
      <c r="M57" s="104" t="s">
        <v>84</v>
      </c>
      <c r="N57" s="101" t="s">
        <v>78</v>
      </c>
      <c r="O57" s="101" t="s">
        <v>78</v>
      </c>
      <c r="P57" s="101" t="s">
        <v>78</v>
      </c>
      <c r="Q57" s="101" t="s">
        <v>78</v>
      </c>
      <c r="R57" s="101" t="s">
        <v>78</v>
      </c>
      <c r="S57" s="101" t="s">
        <v>78</v>
      </c>
      <c r="T57" s="105">
        <f t="shared" si="24"/>
        <v>4.1040000000000001</v>
      </c>
      <c r="U57" s="105">
        <f t="shared" si="25"/>
        <v>4.1032977800000001</v>
      </c>
      <c r="V57" s="105" t="s">
        <v>78</v>
      </c>
      <c r="W57" s="102">
        <f>'[2]3 2018-2020'!$K$57*1.18</f>
        <v>4.1040000000000001</v>
      </c>
      <c r="X57" s="105">
        <f t="shared" si="26"/>
        <v>4.1032977800000001</v>
      </c>
      <c r="Y57" s="106" t="s">
        <v>78</v>
      </c>
      <c r="Z57" s="106" t="s">
        <v>78</v>
      </c>
      <c r="AA57" s="106" t="s">
        <v>78</v>
      </c>
      <c r="AB57" s="106" t="s">
        <v>78</v>
      </c>
      <c r="AC57" s="106" t="s">
        <v>78</v>
      </c>
      <c r="AD57" s="106" t="s">
        <v>78</v>
      </c>
      <c r="AE57" s="106" t="s">
        <v>78</v>
      </c>
      <c r="AF57" s="106" t="s">
        <v>78</v>
      </c>
      <c r="AG57" s="106" t="s">
        <v>78</v>
      </c>
      <c r="AH57" s="106" t="s">
        <v>78</v>
      </c>
      <c r="AI57" s="107">
        <f t="shared" si="17"/>
        <v>4.1040000000000001</v>
      </c>
      <c r="AJ57" s="114">
        <v>0</v>
      </c>
      <c r="AK57" s="114">
        <v>0</v>
      </c>
      <c r="AL57" s="112">
        <v>4.1040000000000001</v>
      </c>
      <c r="AM57" s="106">
        <v>0</v>
      </c>
      <c r="AN57" s="108">
        <f t="shared" si="27"/>
        <v>4.1032977800000001</v>
      </c>
      <c r="AO57" s="109">
        <v>0</v>
      </c>
      <c r="AP57" s="109">
        <v>0</v>
      </c>
      <c r="AQ57" s="105">
        <f t="shared" si="28"/>
        <v>4.1032977800000001</v>
      </c>
      <c r="AR57" s="110">
        <v>0</v>
      </c>
      <c r="AS57" s="107">
        <v>0</v>
      </c>
      <c r="AT57" s="106">
        <v>0</v>
      </c>
      <c r="AU57" s="106">
        <v>0</v>
      </c>
      <c r="AV57" s="106">
        <v>0</v>
      </c>
      <c r="AW57" s="106">
        <v>0</v>
      </c>
      <c r="AX57" s="111">
        <f t="shared" si="29"/>
        <v>0</v>
      </c>
      <c r="AY57" s="109">
        <f t="shared" si="30"/>
        <v>0</v>
      </c>
      <c r="AZ57" s="109">
        <f t="shared" si="31"/>
        <v>0</v>
      </c>
      <c r="BA57" s="109">
        <f t="shared" si="32"/>
        <v>0</v>
      </c>
      <c r="BB57" s="109">
        <f t="shared" si="33"/>
        <v>0</v>
      </c>
      <c r="BC57" s="107">
        <v>0</v>
      </c>
      <c r="BD57" s="106">
        <v>0</v>
      </c>
      <c r="BE57" s="106">
        <v>0</v>
      </c>
      <c r="BF57" s="106">
        <v>0</v>
      </c>
      <c r="BG57" s="106">
        <v>0</v>
      </c>
      <c r="BH57" s="112">
        <f t="shared" si="34"/>
        <v>0</v>
      </c>
      <c r="BI57" s="109">
        <f t="shared" si="35"/>
        <v>0</v>
      </c>
      <c r="BJ57" s="109">
        <f t="shared" si="21"/>
        <v>0</v>
      </c>
      <c r="BK57" s="109">
        <f t="shared" si="22"/>
        <v>0</v>
      </c>
      <c r="BL57" s="109">
        <f t="shared" si="23"/>
        <v>0</v>
      </c>
      <c r="BM57" s="108">
        <f t="shared" si="36"/>
        <v>4.1040000000000001</v>
      </c>
      <c r="BN57" s="105">
        <f t="shared" si="37"/>
        <v>0</v>
      </c>
      <c r="BO57" s="105">
        <f t="shared" si="37"/>
        <v>0</v>
      </c>
      <c r="BP57" s="105">
        <f t="shared" si="37"/>
        <v>4.1040000000000001</v>
      </c>
      <c r="BQ57" s="105">
        <f t="shared" si="38"/>
        <v>0</v>
      </c>
      <c r="BR57" s="108">
        <f t="shared" si="39"/>
        <v>4.1032977800000001</v>
      </c>
      <c r="BS57" s="105">
        <f t="shared" si="40"/>
        <v>0</v>
      </c>
      <c r="BT57" s="105">
        <f t="shared" si="41"/>
        <v>0</v>
      </c>
      <c r="BU57" s="105">
        <f t="shared" si="42"/>
        <v>4.1032977800000001</v>
      </c>
      <c r="BV57" s="105">
        <f t="shared" si="43"/>
        <v>0</v>
      </c>
      <c r="BW57" s="99" t="s">
        <v>90</v>
      </c>
    </row>
    <row r="58" spans="1:75" s="116" customFormat="1" ht="111" customHeight="1" x14ac:dyDescent="0.25">
      <c r="A58" s="78" t="str">
        <f>'[1]1 2018 год'!A60</f>
        <v>1.2.2.2</v>
      </c>
      <c r="B58" s="79" t="str">
        <f>'[1]1 2018 год'!B60</f>
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</c>
      <c r="C58" s="100" t="str">
        <f>'[1]1 2018 год'!C60</f>
        <v>H_ИНФ07306</v>
      </c>
      <c r="D58" s="109" t="s">
        <v>79</v>
      </c>
      <c r="E58" s="110">
        <v>2018</v>
      </c>
      <c r="F58" s="110">
        <f t="shared" si="16"/>
        <v>2018</v>
      </c>
      <c r="G58" s="103">
        <v>2018</v>
      </c>
      <c r="H58" s="105">
        <v>1.46627536</v>
      </c>
      <c r="I58" s="105">
        <v>7.1768289699999999</v>
      </c>
      <c r="J58" s="104" t="s">
        <v>80</v>
      </c>
      <c r="K58" s="105">
        <v>0</v>
      </c>
      <c r="L58" s="102">
        <v>0</v>
      </c>
      <c r="M58" s="104" t="s">
        <v>78</v>
      </c>
      <c r="N58" s="101" t="s">
        <v>78</v>
      </c>
      <c r="O58" s="101" t="s">
        <v>78</v>
      </c>
      <c r="P58" s="101" t="s">
        <v>78</v>
      </c>
      <c r="Q58" s="101" t="s">
        <v>78</v>
      </c>
      <c r="R58" s="101" t="s">
        <v>78</v>
      </c>
      <c r="S58" s="101" t="s">
        <v>78</v>
      </c>
      <c r="T58" s="105">
        <f t="shared" si="24"/>
        <v>7.8449999999999998</v>
      </c>
      <c r="U58" s="105">
        <f t="shared" si="25"/>
        <v>0</v>
      </c>
      <c r="V58" s="105" t="s">
        <v>78</v>
      </c>
      <c r="W58" s="102">
        <f>'[2]3 2018-2020'!$K$58*1.18</f>
        <v>7.8449999999999998</v>
      </c>
      <c r="X58" s="105">
        <f t="shared" si="26"/>
        <v>0</v>
      </c>
      <c r="Y58" s="106" t="s">
        <v>78</v>
      </c>
      <c r="Z58" s="106" t="s">
        <v>78</v>
      </c>
      <c r="AA58" s="106" t="s">
        <v>78</v>
      </c>
      <c r="AB58" s="106" t="s">
        <v>78</v>
      </c>
      <c r="AC58" s="106" t="s">
        <v>78</v>
      </c>
      <c r="AD58" s="106" t="s">
        <v>78</v>
      </c>
      <c r="AE58" s="106" t="s">
        <v>78</v>
      </c>
      <c r="AF58" s="106" t="s">
        <v>78</v>
      </c>
      <c r="AG58" s="106" t="s">
        <v>78</v>
      </c>
      <c r="AH58" s="106" t="s">
        <v>78</v>
      </c>
      <c r="AI58" s="107">
        <f t="shared" si="17"/>
        <v>7.8449999999999998</v>
      </c>
      <c r="AJ58" s="114">
        <v>0</v>
      </c>
      <c r="AK58" s="114">
        <v>0</v>
      </c>
      <c r="AL58" s="112">
        <v>7.8449999999999998</v>
      </c>
      <c r="AM58" s="106">
        <v>0</v>
      </c>
      <c r="AN58" s="108">
        <f t="shared" si="27"/>
        <v>0</v>
      </c>
      <c r="AO58" s="109">
        <v>0</v>
      </c>
      <c r="AP58" s="109">
        <v>0</v>
      </c>
      <c r="AQ58" s="105">
        <f t="shared" si="28"/>
        <v>0</v>
      </c>
      <c r="AR58" s="110">
        <v>0</v>
      </c>
      <c r="AS58" s="107">
        <v>0</v>
      </c>
      <c r="AT58" s="106">
        <v>0</v>
      </c>
      <c r="AU58" s="106">
        <v>0</v>
      </c>
      <c r="AV58" s="106">
        <v>0</v>
      </c>
      <c r="AW58" s="106">
        <v>0</v>
      </c>
      <c r="AX58" s="111">
        <f t="shared" si="29"/>
        <v>0</v>
      </c>
      <c r="AY58" s="109">
        <f t="shared" si="30"/>
        <v>0</v>
      </c>
      <c r="AZ58" s="109">
        <f t="shared" si="31"/>
        <v>0</v>
      </c>
      <c r="BA58" s="109">
        <f t="shared" si="32"/>
        <v>0</v>
      </c>
      <c r="BB58" s="109">
        <f t="shared" si="33"/>
        <v>0</v>
      </c>
      <c r="BC58" s="107">
        <v>0</v>
      </c>
      <c r="BD58" s="106">
        <v>0</v>
      </c>
      <c r="BE58" s="106">
        <v>0</v>
      </c>
      <c r="BF58" s="106">
        <v>0</v>
      </c>
      <c r="BG58" s="106">
        <v>0</v>
      </c>
      <c r="BH58" s="112">
        <f t="shared" si="34"/>
        <v>0</v>
      </c>
      <c r="BI58" s="109">
        <f t="shared" si="35"/>
        <v>0</v>
      </c>
      <c r="BJ58" s="109">
        <f t="shared" si="21"/>
        <v>0</v>
      </c>
      <c r="BK58" s="109">
        <f t="shared" si="22"/>
        <v>0</v>
      </c>
      <c r="BL58" s="109">
        <f t="shared" si="23"/>
        <v>0</v>
      </c>
      <c r="BM58" s="108">
        <f t="shared" si="36"/>
        <v>7.8449999999999998</v>
      </c>
      <c r="BN58" s="105">
        <f t="shared" si="37"/>
        <v>0</v>
      </c>
      <c r="BO58" s="105">
        <f t="shared" si="37"/>
        <v>0</v>
      </c>
      <c r="BP58" s="105">
        <f t="shared" si="37"/>
        <v>7.8449999999999998</v>
      </c>
      <c r="BQ58" s="105">
        <f t="shared" si="38"/>
        <v>0</v>
      </c>
      <c r="BR58" s="108">
        <f t="shared" si="39"/>
        <v>0</v>
      </c>
      <c r="BS58" s="105">
        <f t="shared" si="40"/>
        <v>0</v>
      </c>
      <c r="BT58" s="105">
        <f t="shared" si="41"/>
        <v>0</v>
      </c>
      <c r="BU58" s="105">
        <f t="shared" si="42"/>
        <v>0</v>
      </c>
      <c r="BV58" s="105">
        <f t="shared" si="43"/>
        <v>0</v>
      </c>
      <c r="BW58" s="122" t="s">
        <v>100</v>
      </c>
    </row>
    <row r="59" spans="1:75" s="113" customFormat="1" ht="220.5" x14ac:dyDescent="0.25">
      <c r="A59" s="81" t="str">
        <f>'[1]1 2018 год'!A61</f>
        <v>1.2.2.2</v>
      </c>
      <c r="B59" s="82" t="str">
        <f>'[1]1 2018 год'!B61</f>
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</c>
      <c r="C59" s="100" t="str">
        <f>'[1]1 2018 год'!C61</f>
        <v>H_ИНФ06443</v>
      </c>
      <c r="D59" s="100" t="s">
        <v>79</v>
      </c>
      <c r="E59" s="101">
        <v>2018</v>
      </c>
      <c r="F59" s="101">
        <f t="shared" si="16"/>
        <v>2018</v>
      </c>
      <c r="G59" s="103">
        <v>2018</v>
      </c>
      <c r="H59" s="102">
        <v>0.21991512999999999</v>
      </c>
      <c r="I59" s="102">
        <v>1.1785743</v>
      </c>
      <c r="J59" s="103" t="s">
        <v>80</v>
      </c>
      <c r="K59" s="102">
        <v>0.21991512999999999</v>
      </c>
      <c r="L59" s="102">
        <v>1.2544674</v>
      </c>
      <c r="M59" s="104" t="s">
        <v>84</v>
      </c>
      <c r="N59" s="101" t="s">
        <v>78</v>
      </c>
      <c r="O59" s="101" t="s">
        <v>78</v>
      </c>
      <c r="P59" s="101" t="s">
        <v>78</v>
      </c>
      <c r="Q59" s="101" t="s">
        <v>78</v>
      </c>
      <c r="R59" s="101" t="s">
        <v>78</v>
      </c>
      <c r="S59" s="101" t="s">
        <v>78</v>
      </c>
      <c r="T59" s="105">
        <f t="shared" si="24"/>
        <v>1.288</v>
      </c>
      <c r="U59" s="105">
        <f t="shared" si="25"/>
        <v>1.2544674</v>
      </c>
      <c r="V59" s="105" t="s">
        <v>78</v>
      </c>
      <c r="W59" s="102">
        <f>'[2]3 2018-2020'!$K$59*1.18</f>
        <v>1.288</v>
      </c>
      <c r="X59" s="105">
        <f t="shared" si="26"/>
        <v>1.2544674</v>
      </c>
      <c r="Y59" s="106" t="s">
        <v>78</v>
      </c>
      <c r="Z59" s="106" t="s">
        <v>78</v>
      </c>
      <c r="AA59" s="106" t="s">
        <v>78</v>
      </c>
      <c r="AB59" s="106" t="s">
        <v>78</v>
      </c>
      <c r="AC59" s="106" t="s">
        <v>78</v>
      </c>
      <c r="AD59" s="106" t="s">
        <v>78</v>
      </c>
      <c r="AE59" s="106" t="s">
        <v>78</v>
      </c>
      <c r="AF59" s="106" t="s">
        <v>78</v>
      </c>
      <c r="AG59" s="106" t="s">
        <v>78</v>
      </c>
      <c r="AH59" s="106" t="s">
        <v>78</v>
      </c>
      <c r="AI59" s="107">
        <f t="shared" si="17"/>
        <v>1.288</v>
      </c>
      <c r="AJ59" s="106">
        <v>0</v>
      </c>
      <c r="AK59" s="106">
        <v>0</v>
      </c>
      <c r="AL59" s="106">
        <v>1.288</v>
      </c>
      <c r="AM59" s="106">
        <v>0</v>
      </c>
      <c r="AN59" s="108">
        <f t="shared" si="27"/>
        <v>1.2544674</v>
      </c>
      <c r="AO59" s="109">
        <v>0</v>
      </c>
      <c r="AP59" s="109">
        <v>0</v>
      </c>
      <c r="AQ59" s="105">
        <f t="shared" si="28"/>
        <v>1.2544674</v>
      </c>
      <c r="AR59" s="110">
        <v>0</v>
      </c>
      <c r="AS59" s="107">
        <v>0</v>
      </c>
      <c r="AT59" s="106">
        <v>0</v>
      </c>
      <c r="AU59" s="106">
        <v>0</v>
      </c>
      <c r="AV59" s="106">
        <v>0</v>
      </c>
      <c r="AW59" s="106">
        <v>0</v>
      </c>
      <c r="AX59" s="111">
        <f t="shared" si="29"/>
        <v>0</v>
      </c>
      <c r="AY59" s="109">
        <f t="shared" si="30"/>
        <v>0</v>
      </c>
      <c r="AZ59" s="109">
        <f t="shared" si="31"/>
        <v>0</v>
      </c>
      <c r="BA59" s="109">
        <f t="shared" si="32"/>
        <v>0</v>
      </c>
      <c r="BB59" s="109">
        <f t="shared" si="33"/>
        <v>0</v>
      </c>
      <c r="BC59" s="107">
        <v>0</v>
      </c>
      <c r="BD59" s="106">
        <v>0</v>
      </c>
      <c r="BE59" s="106">
        <v>0</v>
      </c>
      <c r="BF59" s="106">
        <v>0</v>
      </c>
      <c r="BG59" s="106">
        <v>0</v>
      </c>
      <c r="BH59" s="112">
        <f t="shared" si="34"/>
        <v>0</v>
      </c>
      <c r="BI59" s="109">
        <f t="shared" si="35"/>
        <v>0</v>
      </c>
      <c r="BJ59" s="109">
        <f t="shared" si="21"/>
        <v>0</v>
      </c>
      <c r="BK59" s="109">
        <f t="shared" si="22"/>
        <v>0</v>
      </c>
      <c r="BL59" s="109">
        <f t="shared" si="23"/>
        <v>0</v>
      </c>
      <c r="BM59" s="108">
        <f t="shared" si="36"/>
        <v>1.288</v>
      </c>
      <c r="BN59" s="105">
        <f t="shared" si="37"/>
        <v>0</v>
      </c>
      <c r="BO59" s="105">
        <f t="shared" si="37"/>
        <v>0</v>
      </c>
      <c r="BP59" s="105">
        <f t="shared" si="37"/>
        <v>1.288</v>
      </c>
      <c r="BQ59" s="105">
        <f t="shared" si="38"/>
        <v>0</v>
      </c>
      <c r="BR59" s="108">
        <f t="shared" si="39"/>
        <v>1.2544674</v>
      </c>
      <c r="BS59" s="105">
        <f t="shared" si="40"/>
        <v>0</v>
      </c>
      <c r="BT59" s="105">
        <f t="shared" si="41"/>
        <v>0</v>
      </c>
      <c r="BU59" s="105">
        <f t="shared" si="42"/>
        <v>1.2544674</v>
      </c>
      <c r="BV59" s="105">
        <f t="shared" si="43"/>
        <v>0</v>
      </c>
      <c r="BW59" s="121" t="s">
        <v>90</v>
      </c>
    </row>
    <row r="60" spans="1:75" s="116" customFormat="1" ht="94.5" customHeight="1" x14ac:dyDescent="0.25">
      <c r="A60" s="78" t="str">
        <f>'[1]1 2018 год'!A62</f>
        <v>1.2.2.2</v>
      </c>
      <c r="B60" s="79" t="str">
        <f>'[1]1 2018 год'!B62</f>
        <v xml:space="preserve">Договор на услуги по разработке проектной документации на мероприятия по модернизации  электрических сетей. </v>
      </c>
      <c r="C60" s="100" t="str">
        <f>'[1]1 2018 год'!C62</f>
        <v>H_00000001</v>
      </c>
      <c r="D60" s="109"/>
      <c r="E60" s="110">
        <v>2018</v>
      </c>
      <c r="F60" s="110">
        <f t="shared" si="16"/>
        <v>2018</v>
      </c>
      <c r="G60" s="103">
        <v>2018</v>
      </c>
      <c r="H60" s="105">
        <v>0.15310014999999999</v>
      </c>
      <c r="I60" s="105">
        <v>0.60015258999999999</v>
      </c>
      <c r="J60" s="104" t="s">
        <v>82</v>
      </c>
      <c r="K60" s="105">
        <v>0</v>
      </c>
      <c r="L60" s="102">
        <v>0</v>
      </c>
      <c r="M60" s="104" t="s">
        <v>78</v>
      </c>
      <c r="N60" s="101" t="s">
        <v>78</v>
      </c>
      <c r="O60" s="101" t="s">
        <v>78</v>
      </c>
      <c r="P60" s="101" t="s">
        <v>78</v>
      </c>
      <c r="Q60" s="101" t="s">
        <v>78</v>
      </c>
      <c r="R60" s="101" t="s">
        <v>78</v>
      </c>
      <c r="S60" s="101" t="s">
        <v>78</v>
      </c>
      <c r="T60" s="105">
        <f t="shared" si="24"/>
        <v>0.65600000000000003</v>
      </c>
      <c r="U60" s="105">
        <f t="shared" si="25"/>
        <v>0</v>
      </c>
      <c r="V60" s="105" t="s">
        <v>78</v>
      </c>
      <c r="W60" s="102">
        <f>'[2]3 2018-2020'!$K$60*1.18</f>
        <v>0.65600000000000003</v>
      </c>
      <c r="X60" s="105">
        <f t="shared" si="26"/>
        <v>0</v>
      </c>
      <c r="Y60" s="106" t="s">
        <v>78</v>
      </c>
      <c r="Z60" s="106" t="s">
        <v>78</v>
      </c>
      <c r="AA60" s="106" t="s">
        <v>78</v>
      </c>
      <c r="AB60" s="106" t="s">
        <v>78</v>
      </c>
      <c r="AC60" s="106" t="s">
        <v>78</v>
      </c>
      <c r="AD60" s="106" t="s">
        <v>78</v>
      </c>
      <c r="AE60" s="106" t="s">
        <v>78</v>
      </c>
      <c r="AF60" s="106" t="s">
        <v>78</v>
      </c>
      <c r="AG60" s="106" t="s">
        <v>78</v>
      </c>
      <c r="AH60" s="106" t="s">
        <v>78</v>
      </c>
      <c r="AI60" s="111">
        <f>SUM(AJ60:AL60)</f>
        <v>0.65600000000000003</v>
      </c>
      <c r="AJ60" s="106">
        <v>0</v>
      </c>
      <c r="AK60" s="106">
        <v>0</v>
      </c>
      <c r="AL60" s="112">
        <v>0.65600000000000003</v>
      </c>
      <c r="AM60" s="106">
        <v>0</v>
      </c>
      <c r="AN60" s="108">
        <f t="shared" si="27"/>
        <v>0</v>
      </c>
      <c r="AO60" s="109">
        <v>0</v>
      </c>
      <c r="AP60" s="109">
        <v>0</v>
      </c>
      <c r="AQ60" s="105">
        <f t="shared" si="28"/>
        <v>0</v>
      </c>
      <c r="AR60" s="110">
        <v>0</v>
      </c>
      <c r="AS60" s="107">
        <v>0</v>
      </c>
      <c r="AT60" s="106">
        <v>0</v>
      </c>
      <c r="AU60" s="106">
        <v>0</v>
      </c>
      <c r="AV60" s="106">
        <v>0</v>
      </c>
      <c r="AW60" s="106">
        <v>0</v>
      </c>
      <c r="AX60" s="111">
        <f t="shared" si="29"/>
        <v>0</v>
      </c>
      <c r="AY60" s="109">
        <f t="shared" si="30"/>
        <v>0</v>
      </c>
      <c r="AZ60" s="109">
        <f t="shared" si="31"/>
        <v>0</v>
      </c>
      <c r="BA60" s="109">
        <f t="shared" si="32"/>
        <v>0</v>
      </c>
      <c r="BB60" s="109">
        <f t="shared" si="33"/>
        <v>0</v>
      </c>
      <c r="BC60" s="107">
        <v>0</v>
      </c>
      <c r="BD60" s="106">
        <v>0</v>
      </c>
      <c r="BE60" s="106">
        <v>0</v>
      </c>
      <c r="BF60" s="106">
        <v>0</v>
      </c>
      <c r="BG60" s="106">
        <v>0</v>
      </c>
      <c r="BH60" s="112">
        <f t="shared" si="34"/>
        <v>0</v>
      </c>
      <c r="BI60" s="109">
        <f t="shared" si="35"/>
        <v>0</v>
      </c>
      <c r="BJ60" s="109">
        <f t="shared" si="21"/>
        <v>0</v>
      </c>
      <c r="BK60" s="109">
        <f t="shared" si="22"/>
        <v>0</v>
      </c>
      <c r="BL60" s="109">
        <f t="shared" si="23"/>
        <v>0</v>
      </c>
      <c r="BM60" s="108">
        <f t="shared" si="36"/>
        <v>0.65600000000000003</v>
      </c>
      <c r="BN60" s="105">
        <f t="shared" si="37"/>
        <v>0</v>
      </c>
      <c r="BO60" s="105">
        <f t="shared" si="37"/>
        <v>0</v>
      </c>
      <c r="BP60" s="105">
        <f t="shared" si="37"/>
        <v>0.65600000000000003</v>
      </c>
      <c r="BQ60" s="105">
        <f t="shared" si="38"/>
        <v>0</v>
      </c>
      <c r="BR60" s="108">
        <f t="shared" si="39"/>
        <v>0</v>
      </c>
      <c r="BS60" s="105">
        <f t="shared" si="40"/>
        <v>0</v>
      </c>
      <c r="BT60" s="105">
        <f t="shared" si="41"/>
        <v>0</v>
      </c>
      <c r="BU60" s="105">
        <f t="shared" si="42"/>
        <v>0</v>
      </c>
      <c r="BV60" s="105">
        <f t="shared" si="43"/>
        <v>0</v>
      </c>
      <c r="BW60" s="122" t="s">
        <v>91</v>
      </c>
    </row>
    <row r="61" spans="1:75" s="116" customFormat="1" ht="201" customHeight="1" x14ac:dyDescent="0.25">
      <c r="A61" s="78" t="s">
        <v>83</v>
      </c>
      <c r="B61" s="79" t="str">
        <f>'[3]1 2018 год'!$B$63</f>
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</c>
      <c r="C61" s="109" t="str">
        <f>'[3]1 2018 год'!$C$63</f>
        <v>H_ИНФ12181</v>
      </c>
      <c r="D61" s="100" t="s">
        <v>79</v>
      </c>
      <c r="E61" s="110">
        <v>2018</v>
      </c>
      <c r="F61" s="110" t="s">
        <v>78</v>
      </c>
      <c r="G61" s="103">
        <v>2018</v>
      </c>
      <c r="H61" s="105">
        <v>0</v>
      </c>
      <c r="I61" s="105">
        <v>0</v>
      </c>
      <c r="J61" s="104" t="s">
        <v>78</v>
      </c>
      <c r="K61" s="105">
        <f>ROUND((0.03460384*1.02+0.563848),8)</f>
        <v>0.59914392000000005</v>
      </c>
      <c r="L61" s="105">
        <v>3.7289179799999999</v>
      </c>
      <c r="M61" s="104" t="s">
        <v>84</v>
      </c>
      <c r="N61" s="109">
        <v>0</v>
      </c>
      <c r="O61" s="109" t="s">
        <v>78</v>
      </c>
      <c r="P61" s="109" t="s">
        <v>78</v>
      </c>
      <c r="Q61" s="109" t="s">
        <v>78</v>
      </c>
      <c r="R61" s="109" t="s">
        <v>78</v>
      </c>
      <c r="S61" s="109" t="s">
        <v>78</v>
      </c>
      <c r="T61" s="105">
        <f t="shared" si="24"/>
        <v>0</v>
      </c>
      <c r="U61" s="105">
        <f t="shared" si="25"/>
        <v>3.7289179799999999</v>
      </c>
      <c r="V61" s="105" t="s">
        <v>78</v>
      </c>
      <c r="W61" s="102">
        <f>'[2]3 2018-2020'!$K$61*1.18</f>
        <v>0</v>
      </c>
      <c r="X61" s="105">
        <f t="shared" si="26"/>
        <v>3.7289179799999999</v>
      </c>
      <c r="Y61" s="112" t="s">
        <v>78</v>
      </c>
      <c r="Z61" s="112" t="s">
        <v>78</v>
      </c>
      <c r="AA61" s="112" t="s">
        <v>78</v>
      </c>
      <c r="AB61" s="112" t="s">
        <v>78</v>
      </c>
      <c r="AC61" s="112" t="s">
        <v>78</v>
      </c>
      <c r="AD61" s="112" t="s">
        <v>78</v>
      </c>
      <c r="AE61" s="112" t="s">
        <v>78</v>
      </c>
      <c r="AF61" s="112" t="s">
        <v>78</v>
      </c>
      <c r="AG61" s="112" t="s">
        <v>78</v>
      </c>
      <c r="AH61" s="112" t="s">
        <v>78</v>
      </c>
      <c r="AI61" s="111">
        <f>SUM(AJ61:AL61)</f>
        <v>0</v>
      </c>
      <c r="AJ61" s="106">
        <v>0</v>
      </c>
      <c r="AK61" s="106">
        <v>0</v>
      </c>
      <c r="AL61" s="106">
        <v>0</v>
      </c>
      <c r="AM61" s="106">
        <v>0</v>
      </c>
      <c r="AN61" s="108">
        <f t="shared" si="27"/>
        <v>3.7289179799999999</v>
      </c>
      <c r="AO61" s="109">
        <v>0</v>
      </c>
      <c r="AP61" s="109">
        <v>0</v>
      </c>
      <c r="AQ61" s="105">
        <f t="shared" si="28"/>
        <v>3.7289179799999999</v>
      </c>
      <c r="AR61" s="110">
        <v>0</v>
      </c>
      <c r="AS61" s="107">
        <v>0</v>
      </c>
      <c r="AT61" s="106">
        <v>0</v>
      </c>
      <c r="AU61" s="106">
        <v>0</v>
      </c>
      <c r="AV61" s="106">
        <v>0</v>
      </c>
      <c r="AW61" s="106">
        <v>0</v>
      </c>
      <c r="AX61" s="111">
        <f t="shared" si="29"/>
        <v>0</v>
      </c>
      <c r="AY61" s="109">
        <f t="shared" si="30"/>
        <v>0</v>
      </c>
      <c r="AZ61" s="109">
        <f t="shared" si="31"/>
        <v>0</v>
      </c>
      <c r="BA61" s="109">
        <f t="shared" si="32"/>
        <v>0</v>
      </c>
      <c r="BB61" s="109">
        <f t="shared" si="33"/>
        <v>0</v>
      </c>
      <c r="BC61" s="107">
        <v>0</v>
      </c>
      <c r="BD61" s="106">
        <v>0</v>
      </c>
      <c r="BE61" s="106">
        <v>0</v>
      </c>
      <c r="BF61" s="106">
        <v>0</v>
      </c>
      <c r="BG61" s="106">
        <v>0</v>
      </c>
      <c r="BH61" s="112">
        <f t="shared" ref="BH61" si="44">SUM(BI61:BL61)</f>
        <v>0</v>
      </c>
      <c r="BI61" s="109">
        <f t="shared" si="35"/>
        <v>0</v>
      </c>
      <c r="BJ61" s="109">
        <f t="shared" si="21"/>
        <v>0</v>
      </c>
      <c r="BK61" s="109">
        <f t="shared" si="22"/>
        <v>0</v>
      </c>
      <c r="BL61" s="109">
        <f t="shared" si="23"/>
        <v>0</v>
      </c>
      <c r="BM61" s="108">
        <f t="shared" ref="BM61" si="45">SUM(BN61:BQ61)</f>
        <v>0</v>
      </c>
      <c r="BN61" s="105">
        <f t="shared" ref="BN61" si="46">SUM(AJ61,AT61,BD61)</f>
        <v>0</v>
      </c>
      <c r="BO61" s="105">
        <f t="shared" ref="BO61" si="47">SUM(AK61,AU61,BE61)</f>
        <v>0</v>
      </c>
      <c r="BP61" s="105">
        <f t="shared" ref="BP61" si="48">SUM(AL61,AV61,BF61)</f>
        <v>0</v>
      </c>
      <c r="BQ61" s="105">
        <f t="shared" si="38"/>
        <v>0</v>
      </c>
      <c r="BR61" s="108">
        <f t="shared" si="39"/>
        <v>3.7289179799999999</v>
      </c>
      <c r="BS61" s="105">
        <f t="shared" si="40"/>
        <v>0</v>
      </c>
      <c r="BT61" s="105">
        <f t="shared" si="41"/>
        <v>0</v>
      </c>
      <c r="BU61" s="105">
        <f t="shared" si="42"/>
        <v>3.7289179799999999</v>
      </c>
      <c r="BV61" s="105">
        <f t="shared" si="43"/>
        <v>0</v>
      </c>
      <c r="BW61" s="120" t="s">
        <v>92</v>
      </c>
    </row>
    <row r="62" spans="1:75" s="113" customFormat="1" ht="162" customHeight="1" x14ac:dyDescent="0.25">
      <c r="A62" s="81" t="s">
        <v>83</v>
      </c>
      <c r="B62" s="82" t="str">
        <f>'[1]1 2019 год'!B55</f>
        <v>Модернизация электрических сетей 0,4 кВ, запитанных от комплектной трансформаторной подстанции  № 981 А, расположенной по ул. Базайская, 27 г, осуществляющих электроснабжение частных жилых домов по ул. Базайская, 6-41, в следующем объеме: замена провода марки А-35 протяженностью 0,472 км на самонесущий провод марки СИП 4 (4х50) протяженность 0,472 км</v>
      </c>
      <c r="C62" s="100" t="str">
        <f>'[1]1 2019 год'!C55</f>
        <v>H_СТР09762</v>
      </c>
      <c r="D62" s="100" t="s">
        <v>79</v>
      </c>
      <c r="E62" s="101">
        <v>2019</v>
      </c>
      <c r="F62" s="101">
        <f t="shared" si="16"/>
        <v>2019</v>
      </c>
      <c r="G62" s="103" t="s">
        <v>101</v>
      </c>
      <c r="H62" s="102">
        <v>9.1552659999999994E-2</v>
      </c>
      <c r="I62" s="102">
        <v>0.56231202000000002</v>
      </c>
      <c r="J62" s="103" t="s">
        <v>81</v>
      </c>
      <c r="K62" s="102">
        <v>9.1552659999999994E-2</v>
      </c>
      <c r="L62" s="102">
        <v>0.56231202000000002</v>
      </c>
      <c r="M62" s="101" t="str">
        <f>J62</f>
        <v>04.2016</v>
      </c>
      <c r="N62" s="101" t="s">
        <v>78</v>
      </c>
      <c r="O62" s="101" t="s">
        <v>78</v>
      </c>
      <c r="P62" s="101" t="s">
        <v>78</v>
      </c>
      <c r="Q62" s="101" t="s">
        <v>78</v>
      </c>
      <c r="R62" s="101" t="s">
        <v>78</v>
      </c>
      <c r="S62" s="101" t="s">
        <v>78</v>
      </c>
      <c r="T62" s="105">
        <f t="shared" si="24"/>
        <v>0.70700000000000007</v>
      </c>
      <c r="U62" s="102">
        <f>T62</f>
        <v>0.70700000000000007</v>
      </c>
      <c r="V62" s="105" t="s">
        <v>78</v>
      </c>
      <c r="W62" s="102">
        <f>'[2]3 2018-2020'!$K$62*1.18</f>
        <v>0.70700000000000007</v>
      </c>
      <c r="X62" s="102">
        <f>W62</f>
        <v>0.70700000000000007</v>
      </c>
      <c r="Y62" s="106" t="s">
        <v>78</v>
      </c>
      <c r="Z62" s="106" t="s">
        <v>78</v>
      </c>
      <c r="AA62" s="106" t="s">
        <v>78</v>
      </c>
      <c r="AB62" s="106" t="s">
        <v>78</v>
      </c>
      <c r="AC62" s="106" t="s">
        <v>78</v>
      </c>
      <c r="AD62" s="106" t="s">
        <v>78</v>
      </c>
      <c r="AE62" s="106" t="s">
        <v>78</v>
      </c>
      <c r="AF62" s="106" t="s">
        <v>78</v>
      </c>
      <c r="AG62" s="106" t="s">
        <v>78</v>
      </c>
      <c r="AH62" s="106" t="s">
        <v>78</v>
      </c>
      <c r="AI62" s="107">
        <v>0</v>
      </c>
      <c r="AJ62" s="106">
        <v>0</v>
      </c>
      <c r="AK62" s="106">
        <v>0</v>
      </c>
      <c r="AL62" s="106">
        <v>0</v>
      </c>
      <c r="AM62" s="106">
        <v>0</v>
      </c>
      <c r="AN62" s="117">
        <f t="shared" si="27"/>
        <v>0</v>
      </c>
      <c r="AO62" s="110">
        <v>0</v>
      </c>
      <c r="AP62" s="110">
        <v>0</v>
      </c>
      <c r="AQ62" s="110">
        <v>0</v>
      </c>
      <c r="AR62" s="110">
        <v>0</v>
      </c>
      <c r="AS62" s="107">
        <f t="shared" ref="AS62:AS71" si="49">SUM(AT62:AW62)</f>
        <v>0.70699999999999996</v>
      </c>
      <c r="AT62" s="106">
        <v>0</v>
      </c>
      <c r="AU62" s="106">
        <v>0</v>
      </c>
      <c r="AV62" s="106">
        <v>0.70699999999999996</v>
      </c>
      <c r="AW62" s="106">
        <v>0</v>
      </c>
      <c r="AX62" s="111">
        <f t="shared" si="29"/>
        <v>0.70699999999999996</v>
      </c>
      <c r="AY62" s="109">
        <f t="shared" si="30"/>
        <v>0</v>
      </c>
      <c r="AZ62" s="109">
        <f t="shared" si="31"/>
        <v>0</v>
      </c>
      <c r="BA62" s="109">
        <f t="shared" si="32"/>
        <v>0.70699999999999996</v>
      </c>
      <c r="BB62" s="109">
        <f t="shared" si="33"/>
        <v>0</v>
      </c>
      <c r="BC62" s="107">
        <v>0</v>
      </c>
      <c r="BD62" s="106">
        <v>0</v>
      </c>
      <c r="BE62" s="106">
        <v>0</v>
      </c>
      <c r="BF62" s="106">
        <v>0</v>
      </c>
      <c r="BG62" s="106">
        <v>0</v>
      </c>
      <c r="BH62" s="112">
        <f t="shared" si="34"/>
        <v>0</v>
      </c>
      <c r="BI62" s="109">
        <f t="shared" si="35"/>
        <v>0</v>
      </c>
      <c r="BJ62" s="109">
        <f t="shared" si="21"/>
        <v>0</v>
      </c>
      <c r="BK62" s="109">
        <f t="shared" si="22"/>
        <v>0</v>
      </c>
      <c r="BL62" s="109">
        <f t="shared" si="23"/>
        <v>0</v>
      </c>
      <c r="BM62" s="108">
        <f t="shared" si="36"/>
        <v>0.70699999999999996</v>
      </c>
      <c r="BN62" s="105">
        <f t="shared" si="37"/>
        <v>0</v>
      </c>
      <c r="BO62" s="105">
        <f t="shared" si="37"/>
        <v>0</v>
      </c>
      <c r="BP62" s="105">
        <f t="shared" si="37"/>
        <v>0.70699999999999996</v>
      </c>
      <c r="BQ62" s="105">
        <f t="shared" si="38"/>
        <v>0</v>
      </c>
      <c r="BR62" s="108">
        <f t="shared" si="39"/>
        <v>0.70699999999999996</v>
      </c>
      <c r="BS62" s="105">
        <f t="shared" si="40"/>
        <v>0</v>
      </c>
      <c r="BT62" s="105">
        <f t="shared" si="41"/>
        <v>0</v>
      </c>
      <c r="BU62" s="105">
        <f t="shared" si="42"/>
        <v>0.70699999999999996</v>
      </c>
      <c r="BV62" s="105">
        <f t="shared" si="43"/>
        <v>0</v>
      </c>
      <c r="BW62" s="99" t="s">
        <v>78</v>
      </c>
    </row>
    <row r="63" spans="1:75" s="113" customFormat="1" ht="159" customHeight="1" x14ac:dyDescent="0.25">
      <c r="A63" s="81" t="s">
        <v>83</v>
      </c>
      <c r="B63" s="82" t="str">
        <f>'[1]1 2019 год'!B56</f>
        <v>Модернизация электрических сетей 0,4 кВ, запитанных от комплектной трансформаторной подстанции  № 981, расположенной по ул. Базайская, 76г, осуществляющих электроснабжение частных жилых домов по ул. Базайская, 45-136, в следующем объеме: замена провода марки А-35 протяженностью 2,511 км на самонесущий провод марки СИП 4 (4х50) протяженностью 2,511 км</v>
      </c>
      <c r="C63" s="100" t="str">
        <f>'[1]1 2019 год'!C56</f>
        <v>H_СТР09756</v>
      </c>
      <c r="D63" s="100" t="s">
        <v>79</v>
      </c>
      <c r="E63" s="101">
        <v>2019</v>
      </c>
      <c r="F63" s="101">
        <f t="shared" si="16"/>
        <v>2019</v>
      </c>
      <c r="G63" s="103" t="s">
        <v>101</v>
      </c>
      <c r="H63" s="102">
        <v>0.51346048</v>
      </c>
      <c r="I63" s="102">
        <v>2.9884010299999999</v>
      </c>
      <c r="J63" s="103" t="s">
        <v>81</v>
      </c>
      <c r="K63" s="102">
        <v>0.51346048</v>
      </c>
      <c r="L63" s="102">
        <v>2.9884010299999999</v>
      </c>
      <c r="M63" s="101" t="str">
        <f t="shared" ref="M63:M74" si="50">J63</f>
        <v>04.2016</v>
      </c>
      <c r="N63" s="101" t="s">
        <v>78</v>
      </c>
      <c r="O63" s="101" t="s">
        <v>78</v>
      </c>
      <c r="P63" s="101" t="s">
        <v>78</v>
      </c>
      <c r="Q63" s="101" t="s">
        <v>78</v>
      </c>
      <c r="R63" s="101" t="s">
        <v>78</v>
      </c>
      <c r="S63" s="101" t="s">
        <v>78</v>
      </c>
      <c r="T63" s="105">
        <f t="shared" si="24"/>
        <v>3.758</v>
      </c>
      <c r="U63" s="102">
        <f t="shared" ref="U63:U74" si="51">T63</f>
        <v>3.758</v>
      </c>
      <c r="V63" s="105" t="s">
        <v>78</v>
      </c>
      <c r="W63" s="102">
        <f>'[2]3 2018-2020'!$K$63*1.18</f>
        <v>3.758</v>
      </c>
      <c r="X63" s="102">
        <f t="shared" ref="X63:X74" si="52">W63</f>
        <v>3.758</v>
      </c>
      <c r="Y63" s="106" t="s">
        <v>78</v>
      </c>
      <c r="Z63" s="106" t="s">
        <v>78</v>
      </c>
      <c r="AA63" s="106" t="s">
        <v>78</v>
      </c>
      <c r="AB63" s="106" t="s">
        <v>78</v>
      </c>
      <c r="AC63" s="106" t="s">
        <v>78</v>
      </c>
      <c r="AD63" s="106" t="s">
        <v>78</v>
      </c>
      <c r="AE63" s="106" t="s">
        <v>78</v>
      </c>
      <c r="AF63" s="106" t="s">
        <v>78</v>
      </c>
      <c r="AG63" s="106" t="s">
        <v>78</v>
      </c>
      <c r="AH63" s="106" t="s">
        <v>78</v>
      </c>
      <c r="AI63" s="107">
        <v>0</v>
      </c>
      <c r="AJ63" s="106">
        <v>0</v>
      </c>
      <c r="AK63" s="106">
        <v>0</v>
      </c>
      <c r="AL63" s="106">
        <v>0</v>
      </c>
      <c r="AM63" s="106">
        <v>0</v>
      </c>
      <c r="AN63" s="117">
        <f t="shared" si="27"/>
        <v>0</v>
      </c>
      <c r="AO63" s="110">
        <v>0</v>
      </c>
      <c r="AP63" s="110">
        <v>0</v>
      </c>
      <c r="AQ63" s="110">
        <v>0</v>
      </c>
      <c r="AR63" s="110">
        <v>0</v>
      </c>
      <c r="AS63" s="107">
        <f t="shared" si="49"/>
        <v>3.758</v>
      </c>
      <c r="AT63" s="106">
        <v>0</v>
      </c>
      <c r="AU63" s="106">
        <v>0</v>
      </c>
      <c r="AV63" s="106">
        <v>3.758</v>
      </c>
      <c r="AW63" s="106">
        <v>0</v>
      </c>
      <c r="AX63" s="111">
        <f t="shared" si="29"/>
        <v>3.758</v>
      </c>
      <c r="AY63" s="109">
        <f t="shared" si="30"/>
        <v>0</v>
      </c>
      <c r="AZ63" s="109">
        <f t="shared" si="31"/>
        <v>0</v>
      </c>
      <c r="BA63" s="109">
        <f t="shared" si="32"/>
        <v>3.758</v>
      </c>
      <c r="BB63" s="109">
        <f t="shared" si="33"/>
        <v>0</v>
      </c>
      <c r="BC63" s="107">
        <v>0</v>
      </c>
      <c r="BD63" s="106">
        <v>0</v>
      </c>
      <c r="BE63" s="106">
        <v>0</v>
      </c>
      <c r="BF63" s="106">
        <v>0</v>
      </c>
      <c r="BG63" s="106">
        <v>0</v>
      </c>
      <c r="BH63" s="112">
        <f t="shared" si="34"/>
        <v>0</v>
      </c>
      <c r="BI63" s="109">
        <f t="shared" si="35"/>
        <v>0</v>
      </c>
      <c r="BJ63" s="109">
        <f t="shared" si="21"/>
        <v>0</v>
      </c>
      <c r="BK63" s="109">
        <f t="shared" si="22"/>
        <v>0</v>
      </c>
      <c r="BL63" s="109">
        <f t="shared" si="23"/>
        <v>0</v>
      </c>
      <c r="BM63" s="108">
        <f t="shared" si="36"/>
        <v>3.758</v>
      </c>
      <c r="BN63" s="105">
        <f t="shared" si="37"/>
        <v>0</v>
      </c>
      <c r="BO63" s="105">
        <f t="shared" si="37"/>
        <v>0</v>
      </c>
      <c r="BP63" s="105">
        <f t="shared" si="37"/>
        <v>3.758</v>
      </c>
      <c r="BQ63" s="105">
        <f t="shared" si="38"/>
        <v>0</v>
      </c>
      <c r="BR63" s="108">
        <f t="shared" si="39"/>
        <v>3.758</v>
      </c>
      <c r="BS63" s="105">
        <f t="shared" si="40"/>
        <v>0</v>
      </c>
      <c r="BT63" s="105">
        <f t="shared" si="41"/>
        <v>0</v>
      </c>
      <c r="BU63" s="105">
        <f t="shared" si="42"/>
        <v>3.758</v>
      </c>
      <c r="BV63" s="105">
        <f t="shared" si="43"/>
        <v>0</v>
      </c>
      <c r="BW63" s="99" t="s">
        <v>78</v>
      </c>
    </row>
    <row r="64" spans="1:75" s="113" customFormat="1" ht="160.5" customHeight="1" x14ac:dyDescent="0.25">
      <c r="A64" s="81" t="s">
        <v>83</v>
      </c>
      <c r="B64" s="82" t="str">
        <f>'[1]1 2019 год'!B57</f>
        <v>Модернизация электрических сетей 0,4 кВ, запитанных от комплектной трансформаторной подстанции  № 982, расположенной по ул. Базайская, 140г, осуществляющих электроснабжение частных жилых домов по ул. Базайская, 136-158, в следующем объеме: замена провода марки А-35 протяженностью 1,05 км на самонесущий провод марки СИП 4 (4х50) протяженностью 1,05 км</v>
      </c>
      <c r="C64" s="100" t="str">
        <f>'[1]1 2019 год'!C57</f>
        <v>H_СТР09763</v>
      </c>
      <c r="D64" s="100" t="s">
        <v>79</v>
      </c>
      <c r="E64" s="101">
        <v>2019</v>
      </c>
      <c r="F64" s="101">
        <f t="shared" si="16"/>
        <v>2019</v>
      </c>
      <c r="G64" s="103" t="s">
        <v>101</v>
      </c>
      <c r="H64" s="102">
        <v>0.21417707999999999</v>
      </c>
      <c r="I64" s="102">
        <v>1.2502423899999999</v>
      </c>
      <c r="J64" s="103" t="s">
        <v>81</v>
      </c>
      <c r="K64" s="102">
        <v>0.21417707999999999</v>
      </c>
      <c r="L64" s="102">
        <v>1.2502423899999999</v>
      </c>
      <c r="M64" s="101" t="str">
        <f t="shared" si="50"/>
        <v>04.2016</v>
      </c>
      <c r="N64" s="101" t="s">
        <v>78</v>
      </c>
      <c r="O64" s="101" t="s">
        <v>78</v>
      </c>
      <c r="P64" s="101" t="s">
        <v>78</v>
      </c>
      <c r="Q64" s="101" t="s">
        <v>78</v>
      </c>
      <c r="R64" s="101" t="s">
        <v>78</v>
      </c>
      <c r="S64" s="101" t="s">
        <v>78</v>
      </c>
      <c r="T64" s="105">
        <f t="shared" si="24"/>
        <v>1.5720000000000001</v>
      </c>
      <c r="U64" s="102">
        <f t="shared" si="51"/>
        <v>1.5720000000000001</v>
      </c>
      <c r="V64" s="105" t="s">
        <v>78</v>
      </c>
      <c r="W64" s="102">
        <f>'[2]3 2018-2020'!$K$64*1.18</f>
        <v>1.5720000000000001</v>
      </c>
      <c r="X64" s="102">
        <f t="shared" si="52"/>
        <v>1.5720000000000001</v>
      </c>
      <c r="Y64" s="106" t="s">
        <v>78</v>
      </c>
      <c r="Z64" s="106" t="s">
        <v>78</v>
      </c>
      <c r="AA64" s="106" t="s">
        <v>78</v>
      </c>
      <c r="AB64" s="106" t="s">
        <v>78</v>
      </c>
      <c r="AC64" s="106" t="s">
        <v>78</v>
      </c>
      <c r="AD64" s="106" t="s">
        <v>78</v>
      </c>
      <c r="AE64" s="106" t="s">
        <v>78</v>
      </c>
      <c r="AF64" s="106" t="s">
        <v>78</v>
      </c>
      <c r="AG64" s="106" t="s">
        <v>78</v>
      </c>
      <c r="AH64" s="106" t="s">
        <v>78</v>
      </c>
      <c r="AI64" s="107">
        <v>0</v>
      </c>
      <c r="AJ64" s="106">
        <v>0</v>
      </c>
      <c r="AK64" s="106">
        <v>0</v>
      </c>
      <c r="AL64" s="106">
        <v>0</v>
      </c>
      <c r="AM64" s="106">
        <v>0</v>
      </c>
      <c r="AN64" s="117">
        <f t="shared" si="27"/>
        <v>0</v>
      </c>
      <c r="AO64" s="110">
        <v>0</v>
      </c>
      <c r="AP64" s="110">
        <v>0</v>
      </c>
      <c r="AQ64" s="110">
        <v>0</v>
      </c>
      <c r="AR64" s="110">
        <v>0</v>
      </c>
      <c r="AS64" s="107">
        <f t="shared" si="49"/>
        <v>1.5720000000000001</v>
      </c>
      <c r="AT64" s="106">
        <v>0</v>
      </c>
      <c r="AU64" s="106">
        <v>0</v>
      </c>
      <c r="AV64" s="106">
        <v>1.5720000000000001</v>
      </c>
      <c r="AW64" s="106">
        <v>0</v>
      </c>
      <c r="AX64" s="111">
        <f t="shared" si="29"/>
        <v>1.5720000000000001</v>
      </c>
      <c r="AY64" s="109">
        <f t="shared" si="30"/>
        <v>0</v>
      </c>
      <c r="AZ64" s="109">
        <f t="shared" si="31"/>
        <v>0</v>
      </c>
      <c r="BA64" s="109">
        <f t="shared" si="32"/>
        <v>1.5720000000000001</v>
      </c>
      <c r="BB64" s="109">
        <f t="shared" si="33"/>
        <v>0</v>
      </c>
      <c r="BC64" s="107">
        <v>0</v>
      </c>
      <c r="BD64" s="106">
        <v>0</v>
      </c>
      <c r="BE64" s="106">
        <v>0</v>
      </c>
      <c r="BF64" s="106">
        <v>0</v>
      </c>
      <c r="BG64" s="106">
        <v>0</v>
      </c>
      <c r="BH64" s="112">
        <f t="shared" si="34"/>
        <v>0</v>
      </c>
      <c r="BI64" s="109">
        <f t="shared" si="35"/>
        <v>0</v>
      </c>
      <c r="BJ64" s="109">
        <f t="shared" si="21"/>
        <v>0</v>
      </c>
      <c r="BK64" s="109">
        <f t="shared" si="22"/>
        <v>0</v>
      </c>
      <c r="BL64" s="109">
        <f t="shared" si="23"/>
        <v>0</v>
      </c>
      <c r="BM64" s="108">
        <f t="shared" si="36"/>
        <v>1.5720000000000001</v>
      </c>
      <c r="BN64" s="105">
        <f t="shared" si="37"/>
        <v>0</v>
      </c>
      <c r="BO64" s="105">
        <f t="shared" si="37"/>
        <v>0</v>
      </c>
      <c r="BP64" s="105">
        <f t="shared" si="37"/>
        <v>1.5720000000000001</v>
      </c>
      <c r="BQ64" s="105">
        <f t="shared" si="38"/>
        <v>0</v>
      </c>
      <c r="BR64" s="108">
        <f t="shared" si="39"/>
        <v>1.5720000000000001</v>
      </c>
      <c r="BS64" s="105">
        <f t="shared" si="40"/>
        <v>0</v>
      </c>
      <c r="BT64" s="105">
        <f t="shared" si="41"/>
        <v>0</v>
      </c>
      <c r="BU64" s="105">
        <f t="shared" si="42"/>
        <v>1.5720000000000001</v>
      </c>
      <c r="BV64" s="105">
        <f t="shared" si="43"/>
        <v>0</v>
      </c>
      <c r="BW64" s="99" t="s">
        <v>78</v>
      </c>
    </row>
    <row r="65" spans="1:75" s="113" customFormat="1" ht="152.25" customHeight="1" x14ac:dyDescent="0.25">
      <c r="A65" s="81" t="s">
        <v>83</v>
      </c>
      <c r="B65" s="82" t="str">
        <f>'[1]1 2019 год'!B58</f>
        <v>Модернизация электрических сетей 0,4 кВ, запитанных от трансформаторной подстанции                        № 479, расположенной по ул.Брянская, 141, осуществляющих электроснабжение жилых домов по ул. Брянская, 141, 336-358, в следующем объеме: замена провода марки А-35 протяженностью 0,333 км на самонесущий провод марки СИП 4 (4х50) протяженностью 0,425 км</v>
      </c>
      <c r="C65" s="100" t="str">
        <f>'[1]1 2019 год'!C58</f>
        <v>H_ИНФ11307</v>
      </c>
      <c r="D65" s="100" t="s">
        <v>79</v>
      </c>
      <c r="E65" s="101">
        <v>2019</v>
      </c>
      <c r="F65" s="101">
        <f t="shared" si="16"/>
        <v>2019</v>
      </c>
      <c r="G65" s="103" t="s">
        <v>101</v>
      </c>
      <c r="H65" s="102">
        <v>8.4227220000000005E-2</v>
      </c>
      <c r="I65" s="102">
        <v>0.50587552999999996</v>
      </c>
      <c r="J65" s="103" t="s">
        <v>81</v>
      </c>
      <c r="K65" s="102">
        <v>8.4227220000000005E-2</v>
      </c>
      <c r="L65" s="102">
        <v>0.50587552999999996</v>
      </c>
      <c r="M65" s="101" t="str">
        <f t="shared" si="50"/>
        <v>04.2016</v>
      </c>
      <c r="N65" s="101" t="s">
        <v>78</v>
      </c>
      <c r="O65" s="101" t="s">
        <v>78</v>
      </c>
      <c r="P65" s="101" t="s">
        <v>78</v>
      </c>
      <c r="Q65" s="101" t="s">
        <v>78</v>
      </c>
      <c r="R65" s="101" t="s">
        <v>78</v>
      </c>
      <c r="S65" s="101" t="s">
        <v>78</v>
      </c>
      <c r="T65" s="105">
        <f t="shared" si="24"/>
        <v>0.63600000000000001</v>
      </c>
      <c r="U65" s="102">
        <f t="shared" si="51"/>
        <v>0.63600000000000001</v>
      </c>
      <c r="V65" s="105" t="s">
        <v>78</v>
      </c>
      <c r="W65" s="102">
        <f>'[2]3 2018-2020'!$K$65*1.18</f>
        <v>0.63600000000000001</v>
      </c>
      <c r="X65" s="102">
        <f t="shared" si="52"/>
        <v>0.63600000000000001</v>
      </c>
      <c r="Y65" s="106" t="s">
        <v>78</v>
      </c>
      <c r="Z65" s="106" t="s">
        <v>78</v>
      </c>
      <c r="AA65" s="106" t="s">
        <v>78</v>
      </c>
      <c r="AB65" s="106" t="s">
        <v>78</v>
      </c>
      <c r="AC65" s="106" t="s">
        <v>78</v>
      </c>
      <c r="AD65" s="106" t="s">
        <v>78</v>
      </c>
      <c r="AE65" s="106" t="s">
        <v>78</v>
      </c>
      <c r="AF65" s="106" t="s">
        <v>78</v>
      </c>
      <c r="AG65" s="106" t="s">
        <v>78</v>
      </c>
      <c r="AH65" s="106" t="s">
        <v>78</v>
      </c>
      <c r="AI65" s="107">
        <v>0</v>
      </c>
      <c r="AJ65" s="106">
        <v>0</v>
      </c>
      <c r="AK65" s="106">
        <v>0</v>
      </c>
      <c r="AL65" s="106">
        <v>0</v>
      </c>
      <c r="AM65" s="106">
        <v>0</v>
      </c>
      <c r="AN65" s="117">
        <f t="shared" si="27"/>
        <v>0</v>
      </c>
      <c r="AO65" s="110">
        <v>0</v>
      </c>
      <c r="AP65" s="110">
        <v>0</v>
      </c>
      <c r="AQ65" s="110">
        <v>0</v>
      </c>
      <c r="AR65" s="110">
        <v>0</v>
      </c>
      <c r="AS65" s="107">
        <f t="shared" si="49"/>
        <v>0.63600000000000001</v>
      </c>
      <c r="AT65" s="106">
        <v>0</v>
      </c>
      <c r="AU65" s="106">
        <v>0</v>
      </c>
      <c r="AV65" s="106">
        <v>0.63600000000000001</v>
      </c>
      <c r="AW65" s="106">
        <v>0</v>
      </c>
      <c r="AX65" s="111">
        <f t="shared" si="29"/>
        <v>0.63600000000000001</v>
      </c>
      <c r="AY65" s="109">
        <f t="shared" si="30"/>
        <v>0</v>
      </c>
      <c r="AZ65" s="109">
        <f t="shared" si="31"/>
        <v>0</v>
      </c>
      <c r="BA65" s="109">
        <f t="shared" si="32"/>
        <v>0.63600000000000001</v>
      </c>
      <c r="BB65" s="109">
        <f t="shared" si="33"/>
        <v>0</v>
      </c>
      <c r="BC65" s="107">
        <v>0</v>
      </c>
      <c r="BD65" s="106">
        <v>0</v>
      </c>
      <c r="BE65" s="106">
        <v>0</v>
      </c>
      <c r="BF65" s="106">
        <v>0</v>
      </c>
      <c r="BG65" s="106">
        <v>0</v>
      </c>
      <c r="BH65" s="112">
        <f t="shared" si="34"/>
        <v>0</v>
      </c>
      <c r="BI65" s="109">
        <f t="shared" si="35"/>
        <v>0</v>
      </c>
      <c r="BJ65" s="109">
        <f t="shared" si="21"/>
        <v>0</v>
      </c>
      <c r="BK65" s="109">
        <f t="shared" si="22"/>
        <v>0</v>
      </c>
      <c r="BL65" s="109">
        <f t="shared" si="23"/>
        <v>0</v>
      </c>
      <c r="BM65" s="108">
        <f t="shared" si="36"/>
        <v>0.63600000000000001</v>
      </c>
      <c r="BN65" s="105">
        <f t="shared" si="37"/>
        <v>0</v>
      </c>
      <c r="BO65" s="105">
        <f t="shared" si="37"/>
        <v>0</v>
      </c>
      <c r="BP65" s="105">
        <f t="shared" si="37"/>
        <v>0.63600000000000001</v>
      </c>
      <c r="BQ65" s="105">
        <f t="shared" si="38"/>
        <v>0</v>
      </c>
      <c r="BR65" s="108">
        <f t="shared" si="39"/>
        <v>0.63600000000000001</v>
      </c>
      <c r="BS65" s="105">
        <f t="shared" si="40"/>
        <v>0</v>
      </c>
      <c r="BT65" s="105">
        <f t="shared" si="41"/>
        <v>0</v>
      </c>
      <c r="BU65" s="105">
        <f t="shared" si="42"/>
        <v>0.63600000000000001</v>
      </c>
      <c r="BV65" s="105">
        <f t="shared" si="43"/>
        <v>0</v>
      </c>
      <c r="BW65" s="99" t="s">
        <v>78</v>
      </c>
    </row>
    <row r="66" spans="1:75" s="113" customFormat="1" ht="143.25" customHeight="1" x14ac:dyDescent="0.25">
      <c r="A66" s="81" t="s">
        <v>83</v>
      </c>
      <c r="B66" s="82" t="str">
        <f>'[1]1 2019 год'!B59</f>
        <v>Модернизация электрических сетей 0,4 кВ, запитанных от комплектной трансформаторной подстанции  № 881,  осуществляющих электроснабжение жилых домов по ул. Лесная, 247-307, в следующем объеме: замена провода марки А-35 протяженностью 0,769 км на самонесущий провод марки СИП 4 (4х50) протяженностью 0,769 км</v>
      </c>
      <c r="C66" s="100" t="str">
        <f>'[1]1 2019 год'!C59</f>
        <v>H_ИНФ07094</v>
      </c>
      <c r="D66" s="100" t="s">
        <v>79</v>
      </c>
      <c r="E66" s="101">
        <v>2019</v>
      </c>
      <c r="F66" s="101">
        <f t="shared" si="16"/>
        <v>2019</v>
      </c>
      <c r="G66" s="103" t="s">
        <v>101</v>
      </c>
      <c r="H66" s="102">
        <v>0.149506</v>
      </c>
      <c r="I66" s="102">
        <v>0.91550876999999997</v>
      </c>
      <c r="J66" s="103" t="s">
        <v>81</v>
      </c>
      <c r="K66" s="102">
        <v>0.149506</v>
      </c>
      <c r="L66" s="102">
        <v>0.91550876999999997</v>
      </c>
      <c r="M66" s="101" t="str">
        <f t="shared" si="50"/>
        <v>04.2016</v>
      </c>
      <c r="N66" s="101" t="s">
        <v>78</v>
      </c>
      <c r="O66" s="101" t="s">
        <v>78</v>
      </c>
      <c r="P66" s="101" t="s">
        <v>78</v>
      </c>
      <c r="Q66" s="101" t="s">
        <v>78</v>
      </c>
      <c r="R66" s="101" t="s">
        <v>78</v>
      </c>
      <c r="S66" s="101" t="s">
        <v>78</v>
      </c>
      <c r="T66" s="105">
        <f t="shared" si="24"/>
        <v>1.151</v>
      </c>
      <c r="U66" s="102">
        <f t="shared" si="51"/>
        <v>1.151</v>
      </c>
      <c r="V66" s="105" t="s">
        <v>78</v>
      </c>
      <c r="W66" s="102">
        <f>'[2]3 2018-2020'!$K$66*1.18</f>
        <v>1.151</v>
      </c>
      <c r="X66" s="102">
        <f t="shared" si="52"/>
        <v>1.151</v>
      </c>
      <c r="Y66" s="106" t="s">
        <v>78</v>
      </c>
      <c r="Z66" s="106" t="s">
        <v>78</v>
      </c>
      <c r="AA66" s="106" t="s">
        <v>78</v>
      </c>
      <c r="AB66" s="106" t="s">
        <v>78</v>
      </c>
      <c r="AC66" s="106" t="s">
        <v>78</v>
      </c>
      <c r="AD66" s="106" t="s">
        <v>78</v>
      </c>
      <c r="AE66" s="106" t="s">
        <v>78</v>
      </c>
      <c r="AF66" s="106" t="s">
        <v>78</v>
      </c>
      <c r="AG66" s="106" t="s">
        <v>78</v>
      </c>
      <c r="AH66" s="106" t="s">
        <v>78</v>
      </c>
      <c r="AI66" s="107">
        <v>0</v>
      </c>
      <c r="AJ66" s="106">
        <v>0</v>
      </c>
      <c r="AK66" s="106">
        <v>0</v>
      </c>
      <c r="AL66" s="106">
        <v>0</v>
      </c>
      <c r="AM66" s="106">
        <v>0</v>
      </c>
      <c r="AN66" s="117">
        <f t="shared" si="27"/>
        <v>0</v>
      </c>
      <c r="AO66" s="110">
        <v>0</v>
      </c>
      <c r="AP66" s="110">
        <v>0</v>
      </c>
      <c r="AQ66" s="110">
        <v>0</v>
      </c>
      <c r="AR66" s="110">
        <v>0</v>
      </c>
      <c r="AS66" s="107">
        <f t="shared" si="49"/>
        <v>1.151</v>
      </c>
      <c r="AT66" s="106">
        <v>0</v>
      </c>
      <c r="AU66" s="106">
        <v>0</v>
      </c>
      <c r="AV66" s="106">
        <v>1.151</v>
      </c>
      <c r="AW66" s="106">
        <v>0</v>
      </c>
      <c r="AX66" s="111">
        <f t="shared" si="29"/>
        <v>1.151</v>
      </c>
      <c r="AY66" s="109">
        <f t="shared" si="30"/>
        <v>0</v>
      </c>
      <c r="AZ66" s="109">
        <f t="shared" si="31"/>
        <v>0</v>
      </c>
      <c r="BA66" s="109">
        <f t="shared" si="32"/>
        <v>1.151</v>
      </c>
      <c r="BB66" s="109">
        <f t="shared" si="33"/>
        <v>0</v>
      </c>
      <c r="BC66" s="107">
        <v>0</v>
      </c>
      <c r="BD66" s="106">
        <v>0</v>
      </c>
      <c r="BE66" s="106">
        <v>0</v>
      </c>
      <c r="BF66" s="106">
        <v>0</v>
      </c>
      <c r="BG66" s="106">
        <v>0</v>
      </c>
      <c r="BH66" s="112">
        <f t="shared" si="34"/>
        <v>0</v>
      </c>
      <c r="BI66" s="109">
        <f t="shared" si="35"/>
        <v>0</v>
      </c>
      <c r="BJ66" s="109">
        <f t="shared" si="21"/>
        <v>0</v>
      </c>
      <c r="BK66" s="109">
        <f t="shared" si="22"/>
        <v>0</v>
      </c>
      <c r="BL66" s="109">
        <f t="shared" si="23"/>
        <v>0</v>
      </c>
      <c r="BM66" s="108">
        <f t="shared" si="36"/>
        <v>1.151</v>
      </c>
      <c r="BN66" s="105">
        <f t="shared" si="37"/>
        <v>0</v>
      </c>
      <c r="BO66" s="105">
        <f t="shared" si="37"/>
        <v>0</v>
      </c>
      <c r="BP66" s="105">
        <f t="shared" si="37"/>
        <v>1.151</v>
      </c>
      <c r="BQ66" s="105">
        <f t="shared" si="38"/>
        <v>0</v>
      </c>
      <c r="BR66" s="108">
        <f t="shared" si="39"/>
        <v>1.151</v>
      </c>
      <c r="BS66" s="105">
        <f t="shared" si="40"/>
        <v>0</v>
      </c>
      <c r="BT66" s="105">
        <f t="shared" si="41"/>
        <v>0</v>
      </c>
      <c r="BU66" s="105">
        <f t="shared" si="42"/>
        <v>1.151</v>
      </c>
      <c r="BV66" s="105">
        <f t="shared" si="43"/>
        <v>0</v>
      </c>
      <c r="BW66" s="99" t="s">
        <v>78</v>
      </c>
    </row>
    <row r="67" spans="1:75" s="115" customFormat="1" ht="81.75" customHeight="1" x14ac:dyDescent="0.25">
      <c r="A67" s="70" t="s">
        <v>83</v>
      </c>
      <c r="B67" s="71" t="str">
        <f>'[1]1 2019 год'!B60</f>
        <v>Замена кабельной линии 6 кВ марки ААБ (3х150) мм² протяженностью 1,3 км на кабель марки ААБл (3х185) мм² протяженностью 0,82 км от РП-10-116 по ул, Рейдовая, 57Г до РУ-32А (яч. 6)</v>
      </c>
      <c r="C67" s="109" t="str">
        <f>'[1]1 2019 год'!C60</f>
        <v>H_ИНФ04670</v>
      </c>
      <c r="D67" s="109" t="s">
        <v>79</v>
      </c>
      <c r="E67" s="110">
        <v>2019</v>
      </c>
      <c r="F67" s="110">
        <f t="shared" si="16"/>
        <v>2019</v>
      </c>
      <c r="G67" s="103" t="s">
        <v>101</v>
      </c>
      <c r="H67" s="105">
        <v>1.9202081499999999</v>
      </c>
      <c r="I67" s="105">
        <v>3.5363206100000002</v>
      </c>
      <c r="J67" s="104" t="s">
        <v>80</v>
      </c>
      <c r="K67" s="105">
        <v>1.9202081499999999</v>
      </c>
      <c r="L67" s="105">
        <v>3.5363206100000002</v>
      </c>
      <c r="M67" s="101" t="str">
        <f t="shared" si="50"/>
        <v>10.2016</v>
      </c>
      <c r="N67" s="101" t="s">
        <v>78</v>
      </c>
      <c r="O67" s="101" t="s">
        <v>78</v>
      </c>
      <c r="P67" s="101" t="s">
        <v>78</v>
      </c>
      <c r="Q67" s="101" t="s">
        <v>78</v>
      </c>
      <c r="R67" s="101" t="s">
        <v>78</v>
      </c>
      <c r="S67" s="101" t="s">
        <v>78</v>
      </c>
      <c r="T67" s="105">
        <f t="shared" si="24"/>
        <v>4.0279999999999996</v>
      </c>
      <c r="U67" s="102">
        <f t="shared" si="51"/>
        <v>4.0279999999999996</v>
      </c>
      <c r="V67" s="105" t="s">
        <v>78</v>
      </c>
      <c r="W67" s="102">
        <f>'[2]3 2018-2020'!$K$67*1.18</f>
        <v>4.0279999999999996</v>
      </c>
      <c r="X67" s="102">
        <f t="shared" si="52"/>
        <v>4.0279999999999996</v>
      </c>
      <c r="Y67" s="106" t="s">
        <v>78</v>
      </c>
      <c r="Z67" s="106" t="s">
        <v>78</v>
      </c>
      <c r="AA67" s="106" t="s">
        <v>78</v>
      </c>
      <c r="AB67" s="106" t="s">
        <v>78</v>
      </c>
      <c r="AC67" s="106" t="s">
        <v>78</v>
      </c>
      <c r="AD67" s="106" t="s">
        <v>78</v>
      </c>
      <c r="AE67" s="106" t="s">
        <v>78</v>
      </c>
      <c r="AF67" s="106" t="s">
        <v>78</v>
      </c>
      <c r="AG67" s="106" t="s">
        <v>78</v>
      </c>
      <c r="AH67" s="106" t="s">
        <v>78</v>
      </c>
      <c r="AI67" s="107">
        <v>0</v>
      </c>
      <c r="AJ67" s="106">
        <v>0</v>
      </c>
      <c r="AK67" s="106">
        <v>0</v>
      </c>
      <c r="AL67" s="106">
        <v>0</v>
      </c>
      <c r="AM67" s="106">
        <v>0</v>
      </c>
      <c r="AN67" s="117">
        <f t="shared" si="27"/>
        <v>0</v>
      </c>
      <c r="AO67" s="110">
        <v>0</v>
      </c>
      <c r="AP67" s="110">
        <v>0</v>
      </c>
      <c r="AQ67" s="110">
        <v>0</v>
      </c>
      <c r="AR67" s="110">
        <v>0</v>
      </c>
      <c r="AS67" s="111">
        <f t="shared" si="49"/>
        <v>4.0279999999999996</v>
      </c>
      <c r="AT67" s="112">
        <v>0</v>
      </c>
      <c r="AU67" s="112">
        <v>0</v>
      </c>
      <c r="AV67" s="112">
        <v>4.0279999999999996</v>
      </c>
      <c r="AW67" s="106">
        <v>0</v>
      </c>
      <c r="AX67" s="111">
        <f t="shared" si="29"/>
        <v>4.0279999999999996</v>
      </c>
      <c r="AY67" s="109">
        <f t="shared" si="30"/>
        <v>0</v>
      </c>
      <c r="AZ67" s="109">
        <f t="shared" si="31"/>
        <v>0</v>
      </c>
      <c r="BA67" s="109">
        <f t="shared" si="32"/>
        <v>4.0279999999999996</v>
      </c>
      <c r="BB67" s="109">
        <f t="shared" si="33"/>
        <v>0</v>
      </c>
      <c r="BC67" s="107">
        <v>0</v>
      </c>
      <c r="BD67" s="106">
        <v>0</v>
      </c>
      <c r="BE67" s="106">
        <v>0</v>
      </c>
      <c r="BF67" s="106">
        <v>0</v>
      </c>
      <c r="BG67" s="106">
        <v>0</v>
      </c>
      <c r="BH67" s="112">
        <f t="shared" si="34"/>
        <v>0</v>
      </c>
      <c r="BI67" s="109">
        <f t="shared" si="35"/>
        <v>0</v>
      </c>
      <c r="BJ67" s="109">
        <f t="shared" si="21"/>
        <v>0</v>
      </c>
      <c r="BK67" s="109">
        <f t="shared" si="22"/>
        <v>0</v>
      </c>
      <c r="BL67" s="109">
        <f t="shared" si="23"/>
        <v>0</v>
      </c>
      <c r="BM67" s="108">
        <f t="shared" si="36"/>
        <v>4.0279999999999996</v>
      </c>
      <c r="BN67" s="105">
        <f t="shared" si="37"/>
        <v>0</v>
      </c>
      <c r="BO67" s="105">
        <f t="shared" si="37"/>
        <v>0</v>
      </c>
      <c r="BP67" s="105">
        <f t="shared" si="37"/>
        <v>4.0279999999999996</v>
      </c>
      <c r="BQ67" s="105">
        <f t="shared" si="38"/>
        <v>0</v>
      </c>
      <c r="BR67" s="108">
        <f t="shared" si="39"/>
        <v>4.0279999999999996</v>
      </c>
      <c r="BS67" s="105">
        <f t="shared" si="40"/>
        <v>0</v>
      </c>
      <c r="BT67" s="105">
        <f t="shared" si="41"/>
        <v>0</v>
      </c>
      <c r="BU67" s="105">
        <f t="shared" si="42"/>
        <v>4.0279999999999996</v>
      </c>
      <c r="BV67" s="105">
        <f t="shared" si="43"/>
        <v>0</v>
      </c>
      <c r="BW67" s="99" t="s">
        <v>78</v>
      </c>
    </row>
    <row r="68" spans="1:75" s="115" customFormat="1" ht="96" customHeight="1" x14ac:dyDescent="0.25">
      <c r="A68" s="70" t="s">
        <v>83</v>
      </c>
      <c r="B68" s="71" t="str">
        <f>'[1]1 2019 год'!B61</f>
        <v>Замена кабельной линии 6кВ марки  ААБ (3х120) мм² протяженностью 1,229 км на кабель ААБл (3х185)мм² протяженностью 1,229 км от РП-10-116 по ул. Рейдовая, 57Г до ТП-662  по ул. Одесская, 3А</v>
      </c>
      <c r="C68" s="109" t="str">
        <f>'[1]1 2019 год'!C61</f>
        <v>H_ИНФ04691</v>
      </c>
      <c r="D68" s="109" t="s">
        <v>79</v>
      </c>
      <c r="E68" s="110">
        <v>2019</v>
      </c>
      <c r="F68" s="110">
        <f t="shared" si="16"/>
        <v>2019</v>
      </c>
      <c r="G68" s="103" t="s">
        <v>101</v>
      </c>
      <c r="H68" s="105">
        <v>1.23243586</v>
      </c>
      <c r="I68" s="105">
        <v>5.6836718900000003</v>
      </c>
      <c r="J68" s="104" t="s">
        <v>80</v>
      </c>
      <c r="K68" s="105">
        <v>1.23243586</v>
      </c>
      <c r="L68" s="105">
        <v>5.6836718900000003</v>
      </c>
      <c r="M68" s="101" t="str">
        <f t="shared" si="50"/>
        <v>10.2016</v>
      </c>
      <c r="N68" s="101" t="s">
        <v>78</v>
      </c>
      <c r="O68" s="101" t="s">
        <v>78</v>
      </c>
      <c r="P68" s="101" t="s">
        <v>78</v>
      </c>
      <c r="Q68" s="101" t="s">
        <v>78</v>
      </c>
      <c r="R68" s="101" t="s">
        <v>78</v>
      </c>
      <c r="S68" s="101" t="s">
        <v>78</v>
      </c>
      <c r="T68" s="105">
        <f t="shared" si="24"/>
        <v>6.4740000000000002</v>
      </c>
      <c r="U68" s="102">
        <f t="shared" si="51"/>
        <v>6.4740000000000002</v>
      </c>
      <c r="V68" s="105" t="s">
        <v>78</v>
      </c>
      <c r="W68" s="102">
        <f>'[2]3 2018-2020'!$K$68*1.18</f>
        <v>6.4740000000000002</v>
      </c>
      <c r="X68" s="102">
        <f t="shared" si="52"/>
        <v>6.4740000000000002</v>
      </c>
      <c r="Y68" s="106" t="s">
        <v>78</v>
      </c>
      <c r="Z68" s="106" t="s">
        <v>78</v>
      </c>
      <c r="AA68" s="106" t="s">
        <v>78</v>
      </c>
      <c r="AB68" s="106" t="s">
        <v>78</v>
      </c>
      <c r="AC68" s="106" t="s">
        <v>78</v>
      </c>
      <c r="AD68" s="106" t="s">
        <v>78</v>
      </c>
      <c r="AE68" s="106" t="s">
        <v>78</v>
      </c>
      <c r="AF68" s="106" t="s">
        <v>78</v>
      </c>
      <c r="AG68" s="106" t="s">
        <v>78</v>
      </c>
      <c r="AH68" s="106" t="s">
        <v>78</v>
      </c>
      <c r="AI68" s="107">
        <v>0</v>
      </c>
      <c r="AJ68" s="106">
        <v>0</v>
      </c>
      <c r="AK68" s="106">
        <v>0</v>
      </c>
      <c r="AL68" s="106">
        <v>0</v>
      </c>
      <c r="AM68" s="106">
        <v>0</v>
      </c>
      <c r="AN68" s="117">
        <f t="shared" si="27"/>
        <v>0</v>
      </c>
      <c r="AO68" s="110">
        <v>0</v>
      </c>
      <c r="AP68" s="110">
        <v>0</v>
      </c>
      <c r="AQ68" s="110">
        <v>0</v>
      </c>
      <c r="AR68" s="110">
        <v>0</v>
      </c>
      <c r="AS68" s="111">
        <f t="shared" si="49"/>
        <v>6.4740000000000002</v>
      </c>
      <c r="AT68" s="112">
        <v>0</v>
      </c>
      <c r="AU68" s="112">
        <v>0</v>
      </c>
      <c r="AV68" s="112">
        <v>6.4740000000000002</v>
      </c>
      <c r="AW68" s="106">
        <v>0</v>
      </c>
      <c r="AX68" s="111">
        <f t="shared" si="29"/>
        <v>6.4740000000000002</v>
      </c>
      <c r="AY68" s="109">
        <f t="shared" si="30"/>
        <v>0</v>
      </c>
      <c r="AZ68" s="109">
        <f t="shared" si="31"/>
        <v>0</v>
      </c>
      <c r="BA68" s="109">
        <f t="shared" si="32"/>
        <v>6.4740000000000002</v>
      </c>
      <c r="BB68" s="109">
        <f t="shared" si="33"/>
        <v>0</v>
      </c>
      <c r="BC68" s="107">
        <v>0</v>
      </c>
      <c r="BD68" s="106">
        <v>0</v>
      </c>
      <c r="BE68" s="106">
        <v>0</v>
      </c>
      <c r="BF68" s="106">
        <v>0</v>
      </c>
      <c r="BG68" s="106">
        <v>0</v>
      </c>
      <c r="BH68" s="112">
        <f t="shared" si="34"/>
        <v>0</v>
      </c>
      <c r="BI68" s="109">
        <f t="shared" si="35"/>
        <v>0</v>
      </c>
      <c r="BJ68" s="109">
        <f t="shared" si="21"/>
        <v>0</v>
      </c>
      <c r="BK68" s="109">
        <f t="shared" si="22"/>
        <v>0</v>
      </c>
      <c r="BL68" s="109">
        <f t="shared" si="23"/>
        <v>0</v>
      </c>
      <c r="BM68" s="108">
        <f t="shared" si="36"/>
        <v>6.4740000000000002</v>
      </c>
      <c r="BN68" s="105">
        <f t="shared" si="37"/>
        <v>0</v>
      </c>
      <c r="BO68" s="105">
        <f t="shared" si="37"/>
        <v>0</v>
      </c>
      <c r="BP68" s="105">
        <f t="shared" si="37"/>
        <v>6.4740000000000002</v>
      </c>
      <c r="BQ68" s="105">
        <f t="shared" si="38"/>
        <v>0</v>
      </c>
      <c r="BR68" s="108">
        <f t="shared" si="39"/>
        <v>6.4740000000000002</v>
      </c>
      <c r="BS68" s="105">
        <f t="shared" si="40"/>
        <v>0</v>
      </c>
      <c r="BT68" s="105">
        <f t="shared" si="41"/>
        <v>0</v>
      </c>
      <c r="BU68" s="105">
        <f t="shared" si="42"/>
        <v>6.4740000000000002</v>
      </c>
      <c r="BV68" s="105">
        <f t="shared" si="43"/>
        <v>0</v>
      </c>
      <c r="BW68" s="99" t="s">
        <v>78</v>
      </c>
    </row>
    <row r="69" spans="1:75" s="115" customFormat="1" ht="90" customHeight="1" x14ac:dyDescent="0.25">
      <c r="A69" s="70" t="s">
        <v>83</v>
      </c>
      <c r="B69" s="71" t="str">
        <f>'[1]1 2019 год'!B62</f>
        <v>Замена кабельной линии 6кВ марки АСБ (3х150) мм² протяженностью 0,23 км на кабель марки  ААБл (3х185) мм² протяженностью 0,23 км от ТП-655 по ул. 26 Бакинских комиссаров, 3 д до РУ-21 (яч. 17)</v>
      </c>
      <c r="C69" s="109" t="str">
        <f>'[1]1 2019 год'!C62</f>
        <v>H_ИНФ04680</v>
      </c>
      <c r="D69" s="109" t="s">
        <v>79</v>
      </c>
      <c r="E69" s="110">
        <v>2019</v>
      </c>
      <c r="F69" s="110">
        <f t="shared" si="16"/>
        <v>2019</v>
      </c>
      <c r="G69" s="103" t="s">
        <v>101</v>
      </c>
      <c r="H69" s="105">
        <v>0.24832641</v>
      </c>
      <c r="I69" s="105">
        <v>1.1345912199999999</v>
      </c>
      <c r="J69" s="104" t="s">
        <v>80</v>
      </c>
      <c r="K69" s="105">
        <v>0.24832641</v>
      </c>
      <c r="L69" s="105">
        <v>1.1345912199999999</v>
      </c>
      <c r="M69" s="101" t="str">
        <f t="shared" si="50"/>
        <v>10.2016</v>
      </c>
      <c r="N69" s="101" t="s">
        <v>78</v>
      </c>
      <c r="O69" s="101" t="s">
        <v>78</v>
      </c>
      <c r="P69" s="101" t="s">
        <v>78</v>
      </c>
      <c r="Q69" s="101" t="s">
        <v>78</v>
      </c>
      <c r="R69" s="101" t="s">
        <v>78</v>
      </c>
      <c r="S69" s="101" t="s">
        <v>78</v>
      </c>
      <c r="T69" s="105">
        <f t="shared" si="24"/>
        <v>1.2920000000000003</v>
      </c>
      <c r="U69" s="102">
        <f t="shared" si="51"/>
        <v>1.2920000000000003</v>
      </c>
      <c r="V69" s="105" t="s">
        <v>78</v>
      </c>
      <c r="W69" s="102">
        <f>'[2]3 2018-2020'!$K$69*1.18</f>
        <v>1.2920000000000003</v>
      </c>
      <c r="X69" s="102">
        <f t="shared" si="52"/>
        <v>1.2920000000000003</v>
      </c>
      <c r="Y69" s="106" t="s">
        <v>78</v>
      </c>
      <c r="Z69" s="106" t="s">
        <v>78</v>
      </c>
      <c r="AA69" s="106" t="s">
        <v>78</v>
      </c>
      <c r="AB69" s="106" t="s">
        <v>78</v>
      </c>
      <c r="AC69" s="106" t="s">
        <v>78</v>
      </c>
      <c r="AD69" s="106" t="s">
        <v>78</v>
      </c>
      <c r="AE69" s="106" t="s">
        <v>78</v>
      </c>
      <c r="AF69" s="106" t="s">
        <v>78</v>
      </c>
      <c r="AG69" s="106" t="s">
        <v>78</v>
      </c>
      <c r="AH69" s="106" t="s">
        <v>78</v>
      </c>
      <c r="AI69" s="107">
        <v>0</v>
      </c>
      <c r="AJ69" s="106">
        <v>0</v>
      </c>
      <c r="AK69" s="106">
        <v>0</v>
      </c>
      <c r="AL69" s="106">
        <v>0</v>
      </c>
      <c r="AM69" s="106">
        <v>0</v>
      </c>
      <c r="AN69" s="117">
        <f t="shared" si="27"/>
        <v>0</v>
      </c>
      <c r="AO69" s="110">
        <v>0</v>
      </c>
      <c r="AP69" s="110">
        <v>0</v>
      </c>
      <c r="AQ69" s="110">
        <v>0</v>
      </c>
      <c r="AR69" s="110">
        <v>0</v>
      </c>
      <c r="AS69" s="111">
        <f t="shared" si="49"/>
        <v>1.292</v>
      </c>
      <c r="AT69" s="112">
        <v>0</v>
      </c>
      <c r="AU69" s="112">
        <v>0</v>
      </c>
      <c r="AV69" s="112">
        <v>1.292</v>
      </c>
      <c r="AW69" s="106">
        <v>0</v>
      </c>
      <c r="AX69" s="111">
        <f t="shared" si="29"/>
        <v>1.292</v>
      </c>
      <c r="AY69" s="109">
        <f t="shared" si="30"/>
        <v>0</v>
      </c>
      <c r="AZ69" s="109">
        <f t="shared" si="31"/>
        <v>0</v>
      </c>
      <c r="BA69" s="109">
        <f t="shared" si="32"/>
        <v>1.292</v>
      </c>
      <c r="BB69" s="109">
        <f t="shared" si="33"/>
        <v>0</v>
      </c>
      <c r="BC69" s="107">
        <v>0</v>
      </c>
      <c r="BD69" s="106">
        <v>0</v>
      </c>
      <c r="BE69" s="106">
        <v>0</v>
      </c>
      <c r="BF69" s="106">
        <v>0</v>
      </c>
      <c r="BG69" s="106">
        <v>0</v>
      </c>
      <c r="BH69" s="112">
        <f t="shared" si="34"/>
        <v>0</v>
      </c>
      <c r="BI69" s="109">
        <f t="shared" si="35"/>
        <v>0</v>
      </c>
      <c r="BJ69" s="109">
        <f t="shared" si="21"/>
        <v>0</v>
      </c>
      <c r="BK69" s="109">
        <f t="shared" si="22"/>
        <v>0</v>
      </c>
      <c r="BL69" s="109">
        <f t="shared" si="23"/>
        <v>0</v>
      </c>
      <c r="BM69" s="108">
        <f t="shared" si="36"/>
        <v>1.292</v>
      </c>
      <c r="BN69" s="105">
        <f t="shared" si="37"/>
        <v>0</v>
      </c>
      <c r="BO69" s="105">
        <f t="shared" si="37"/>
        <v>0</v>
      </c>
      <c r="BP69" s="105">
        <f t="shared" si="37"/>
        <v>1.292</v>
      </c>
      <c r="BQ69" s="105">
        <f t="shared" si="38"/>
        <v>0</v>
      </c>
      <c r="BR69" s="108">
        <f t="shared" si="39"/>
        <v>1.292</v>
      </c>
      <c r="BS69" s="105">
        <f t="shared" si="40"/>
        <v>0</v>
      </c>
      <c r="BT69" s="105">
        <f t="shared" si="41"/>
        <v>0</v>
      </c>
      <c r="BU69" s="105">
        <f t="shared" si="42"/>
        <v>1.292</v>
      </c>
      <c r="BV69" s="105">
        <f t="shared" si="43"/>
        <v>0</v>
      </c>
      <c r="BW69" s="99" t="s">
        <v>78</v>
      </c>
    </row>
    <row r="70" spans="1:75" s="115" customFormat="1" ht="90.75" customHeight="1" x14ac:dyDescent="0.25">
      <c r="A70" s="70" t="s">
        <v>83</v>
      </c>
      <c r="B70" s="71" t="str">
        <f>'[1]1 2019 год'!B63</f>
        <v>Замена кабельной линии 6кВ марки АСБ (3х150) мм² протяженностью 0,3 км на кабель марки АСБ (3х185) мм² протяженностью 0,3 км от ТП-655 по ул. 26 Бакинских комиссаров, 3 д до РУ-30 (яч. 3)</v>
      </c>
      <c r="C70" s="109" t="str">
        <f>'[1]1 2019 год'!C63</f>
        <v>H_ИНФ04678</v>
      </c>
      <c r="D70" s="109" t="s">
        <v>79</v>
      </c>
      <c r="E70" s="110">
        <v>2019</v>
      </c>
      <c r="F70" s="110">
        <f t="shared" si="16"/>
        <v>2019</v>
      </c>
      <c r="G70" s="103" t="s">
        <v>101</v>
      </c>
      <c r="H70" s="105">
        <v>0.31762099999999999</v>
      </c>
      <c r="I70" s="105">
        <v>1.41801131</v>
      </c>
      <c r="J70" s="104" t="s">
        <v>80</v>
      </c>
      <c r="K70" s="105">
        <v>0.31762099999999999</v>
      </c>
      <c r="L70" s="105">
        <v>1.41801131</v>
      </c>
      <c r="M70" s="101" t="str">
        <f t="shared" si="50"/>
        <v>10.2016</v>
      </c>
      <c r="N70" s="101" t="s">
        <v>78</v>
      </c>
      <c r="O70" s="101" t="s">
        <v>78</v>
      </c>
      <c r="P70" s="101" t="s">
        <v>78</v>
      </c>
      <c r="Q70" s="101" t="s">
        <v>78</v>
      </c>
      <c r="R70" s="101" t="s">
        <v>78</v>
      </c>
      <c r="S70" s="101" t="s">
        <v>78</v>
      </c>
      <c r="T70" s="105">
        <f t="shared" si="24"/>
        <v>1.615</v>
      </c>
      <c r="U70" s="102">
        <f t="shared" si="51"/>
        <v>1.615</v>
      </c>
      <c r="V70" s="105" t="s">
        <v>78</v>
      </c>
      <c r="W70" s="102">
        <f>'[2]3 2018-2020'!$K$70*1.18</f>
        <v>1.615</v>
      </c>
      <c r="X70" s="102">
        <f t="shared" si="52"/>
        <v>1.615</v>
      </c>
      <c r="Y70" s="106" t="s">
        <v>78</v>
      </c>
      <c r="Z70" s="106" t="s">
        <v>78</v>
      </c>
      <c r="AA70" s="106" t="s">
        <v>78</v>
      </c>
      <c r="AB70" s="106" t="s">
        <v>78</v>
      </c>
      <c r="AC70" s="106" t="s">
        <v>78</v>
      </c>
      <c r="AD70" s="106" t="s">
        <v>78</v>
      </c>
      <c r="AE70" s="106" t="s">
        <v>78</v>
      </c>
      <c r="AF70" s="106" t="s">
        <v>78</v>
      </c>
      <c r="AG70" s="106" t="s">
        <v>78</v>
      </c>
      <c r="AH70" s="106" t="s">
        <v>78</v>
      </c>
      <c r="AI70" s="107">
        <v>0</v>
      </c>
      <c r="AJ70" s="106">
        <v>0</v>
      </c>
      <c r="AK70" s="106">
        <v>0</v>
      </c>
      <c r="AL70" s="106">
        <v>0</v>
      </c>
      <c r="AM70" s="106">
        <v>0</v>
      </c>
      <c r="AN70" s="117">
        <f t="shared" si="27"/>
        <v>0</v>
      </c>
      <c r="AO70" s="110">
        <v>0</v>
      </c>
      <c r="AP70" s="110">
        <v>0</v>
      </c>
      <c r="AQ70" s="110">
        <v>0</v>
      </c>
      <c r="AR70" s="110">
        <v>0</v>
      </c>
      <c r="AS70" s="111">
        <f t="shared" si="49"/>
        <v>1.615</v>
      </c>
      <c r="AT70" s="112">
        <v>0</v>
      </c>
      <c r="AU70" s="112">
        <v>0</v>
      </c>
      <c r="AV70" s="112">
        <v>1.615</v>
      </c>
      <c r="AW70" s="106">
        <v>0</v>
      </c>
      <c r="AX70" s="111">
        <f t="shared" si="29"/>
        <v>1.615</v>
      </c>
      <c r="AY70" s="109">
        <f t="shared" si="30"/>
        <v>0</v>
      </c>
      <c r="AZ70" s="109">
        <f t="shared" si="31"/>
        <v>0</v>
      </c>
      <c r="BA70" s="109">
        <f t="shared" si="32"/>
        <v>1.615</v>
      </c>
      <c r="BB70" s="109">
        <f t="shared" si="33"/>
        <v>0</v>
      </c>
      <c r="BC70" s="107">
        <v>0</v>
      </c>
      <c r="BD70" s="106">
        <v>0</v>
      </c>
      <c r="BE70" s="106">
        <v>0</v>
      </c>
      <c r="BF70" s="106">
        <v>0</v>
      </c>
      <c r="BG70" s="106">
        <v>0</v>
      </c>
      <c r="BH70" s="112">
        <f t="shared" si="34"/>
        <v>0</v>
      </c>
      <c r="BI70" s="109">
        <f t="shared" si="35"/>
        <v>0</v>
      </c>
      <c r="BJ70" s="109">
        <f t="shared" si="21"/>
        <v>0</v>
      </c>
      <c r="BK70" s="109">
        <f t="shared" si="22"/>
        <v>0</v>
      </c>
      <c r="BL70" s="109">
        <f t="shared" si="23"/>
        <v>0</v>
      </c>
      <c r="BM70" s="108">
        <f t="shared" si="36"/>
        <v>1.615</v>
      </c>
      <c r="BN70" s="105">
        <f t="shared" si="37"/>
        <v>0</v>
      </c>
      <c r="BO70" s="105">
        <f t="shared" si="37"/>
        <v>0</v>
      </c>
      <c r="BP70" s="105">
        <f t="shared" si="37"/>
        <v>1.615</v>
      </c>
      <c r="BQ70" s="105">
        <f t="shared" si="38"/>
        <v>0</v>
      </c>
      <c r="BR70" s="108">
        <f t="shared" si="39"/>
        <v>1.615</v>
      </c>
      <c r="BS70" s="105">
        <f t="shared" si="40"/>
        <v>0</v>
      </c>
      <c r="BT70" s="105">
        <f t="shared" si="41"/>
        <v>0</v>
      </c>
      <c r="BU70" s="105">
        <f t="shared" si="42"/>
        <v>1.615</v>
      </c>
      <c r="BV70" s="105">
        <f t="shared" si="43"/>
        <v>0</v>
      </c>
      <c r="BW70" s="99" t="s">
        <v>78</v>
      </c>
    </row>
    <row r="71" spans="1:75" s="115" customFormat="1" ht="60.75" customHeight="1" x14ac:dyDescent="0.25">
      <c r="A71" s="70" t="s">
        <v>83</v>
      </c>
      <c r="B71" s="71" t="str">
        <f>'[1]1 2019 год'!B64</f>
        <v xml:space="preserve">Договор на услуги по разработке проектной документации на мероприятия по модернизации  электрических сетей. </v>
      </c>
      <c r="C71" s="109" t="str">
        <f>'[1]1 2019 год'!C64</f>
        <v>H_00000002</v>
      </c>
      <c r="D71" s="109"/>
      <c r="E71" s="110">
        <v>2019</v>
      </c>
      <c r="F71" s="110">
        <f t="shared" si="16"/>
        <v>2019</v>
      </c>
      <c r="G71" s="103" t="s">
        <v>101</v>
      </c>
      <c r="H71" s="105">
        <v>0.16464371999999999</v>
      </c>
      <c r="I71" s="105">
        <v>0.64541420000000005</v>
      </c>
      <c r="J71" s="104" t="s">
        <v>82</v>
      </c>
      <c r="K71" s="105">
        <v>0.16464371999999999</v>
      </c>
      <c r="L71" s="105">
        <v>0.64541420000000005</v>
      </c>
      <c r="M71" s="101" t="str">
        <f t="shared" si="50"/>
        <v>11.2016</v>
      </c>
      <c r="N71" s="101" t="s">
        <v>78</v>
      </c>
      <c r="O71" s="101" t="s">
        <v>78</v>
      </c>
      <c r="P71" s="101" t="s">
        <v>78</v>
      </c>
      <c r="Q71" s="101" t="s">
        <v>78</v>
      </c>
      <c r="R71" s="101" t="s">
        <v>78</v>
      </c>
      <c r="S71" s="101" t="s">
        <v>78</v>
      </c>
      <c r="T71" s="105">
        <f t="shared" si="24"/>
        <v>0.73499999999999999</v>
      </c>
      <c r="U71" s="102">
        <f t="shared" si="51"/>
        <v>0.73499999999999999</v>
      </c>
      <c r="V71" s="105" t="s">
        <v>78</v>
      </c>
      <c r="W71" s="102">
        <f>'[2]3 2018-2020'!$K$71*1.18</f>
        <v>0.73499999999999999</v>
      </c>
      <c r="X71" s="102">
        <f t="shared" si="52"/>
        <v>0.73499999999999999</v>
      </c>
      <c r="Y71" s="106" t="s">
        <v>78</v>
      </c>
      <c r="Z71" s="106" t="s">
        <v>78</v>
      </c>
      <c r="AA71" s="106" t="s">
        <v>78</v>
      </c>
      <c r="AB71" s="106" t="s">
        <v>78</v>
      </c>
      <c r="AC71" s="106" t="s">
        <v>78</v>
      </c>
      <c r="AD71" s="106" t="s">
        <v>78</v>
      </c>
      <c r="AE71" s="106" t="s">
        <v>78</v>
      </c>
      <c r="AF71" s="106" t="s">
        <v>78</v>
      </c>
      <c r="AG71" s="106" t="s">
        <v>78</v>
      </c>
      <c r="AH71" s="106" t="s">
        <v>78</v>
      </c>
      <c r="AI71" s="107">
        <v>0</v>
      </c>
      <c r="AJ71" s="106">
        <v>0</v>
      </c>
      <c r="AK71" s="106">
        <v>0</v>
      </c>
      <c r="AL71" s="106">
        <v>0</v>
      </c>
      <c r="AM71" s="106">
        <v>0</v>
      </c>
      <c r="AN71" s="117">
        <f t="shared" si="27"/>
        <v>0</v>
      </c>
      <c r="AO71" s="110">
        <v>0</v>
      </c>
      <c r="AP71" s="110">
        <v>0</v>
      </c>
      <c r="AQ71" s="110">
        <v>0</v>
      </c>
      <c r="AR71" s="110">
        <v>0</v>
      </c>
      <c r="AS71" s="111">
        <f t="shared" si="49"/>
        <v>0.73499999999999999</v>
      </c>
      <c r="AT71" s="112">
        <v>0</v>
      </c>
      <c r="AU71" s="112">
        <v>0</v>
      </c>
      <c r="AV71" s="112">
        <v>0.73499999999999999</v>
      </c>
      <c r="AW71" s="106">
        <v>0</v>
      </c>
      <c r="AX71" s="111">
        <f t="shared" si="29"/>
        <v>0.73499999999999999</v>
      </c>
      <c r="AY71" s="109">
        <f t="shared" si="30"/>
        <v>0</v>
      </c>
      <c r="AZ71" s="109">
        <f t="shared" si="31"/>
        <v>0</v>
      </c>
      <c r="BA71" s="109">
        <f t="shared" si="32"/>
        <v>0.73499999999999999</v>
      </c>
      <c r="BB71" s="109">
        <f t="shared" si="33"/>
        <v>0</v>
      </c>
      <c r="BC71" s="107">
        <v>0</v>
      </c>
      <c r="BD71" s="106">
        <v>0</v>
      </c>
      <c r="BE71" s="106">
        <v>0</v>
      </c>
      <c r="BF71" s="106">
        <v>0</v>
      </c>
      <c r="BG71" s="106">
        <v>0</v>
      </c>
      <c r="BH71" s="112">
        <f t="shared" si="34"/>
        <v>0</v>
      </c>
      <c r="BI71" s="109">
        <f t="shared" si="35"/>
        <v>0</v>
      </c>
      <c r="BJ71" s="109">
        <f t="shared" si="21"/>
        <v>0</v>
      </c>
      <c r="BK71" s="109">
        <f t="shared" si="22"/>
        <v>0</v>
      </c>
      <c r="BL71" s="109">
        <f t="shared" si="23"/>
        <v>0</v>
      </c>
      <c r="BM71" s="108">
        <f t="shared" si="36"/>
        <v>0.73499999999999999</v>
      </c>
      <c r="BN71" s="105">
        <f t="shared" si="37"/>
        <v>0</v>
      </c>
      <c r="BO71" s="105">
        <f t="shared" si="37"/>
        <v>0</v>
      </c>
      <c r="BP71" s="105">
        <f t="shared" si="37"/>
        <v>0.73499999999999999</v>
      </c>
      <c r="BQ71" s="105">
        <f t="shared" si="38"/>
        <v>0</v>
      </c>
      <c r="BR71" s="108">
        <f t="shared" si="39"/>
        <v>0.73499999999999999</v>
      </c>
      <c r="BS71" s="105">
        <f t="shared" si="40"/>
        <v>0</v>
      </c>
      <c r="BT71" s="105">
        <f t="shared" si="41"/>
        <v>0</v>
      </c>
      <c r="BU71" s="105">
        <f t="shared" si="42"/>
        <v>0.73499999999999999</v>
      </c>
      <c r="BV71" s="105">
        <f t="shared" si="43"/>
        <v>0</v>
      </c>
      <c r="BW71" s="99" t="s">
        <v>78</v>
      </c>
    </row>
    <row r="72" spans="1:75" s="113" customFormat="1" ht="217.5" customHeight="1" x14ac:dyDescent="0.25">
      <c r="A72" s="81" t="s">
        <v>83</v>
      </c>
      <c r="B72" s="82" t="str">
        <f>'[1]1 2020 год'!B55</f>
        <v>Модернизация электрических сетей 0,4 кВ, запитанных от комплектной трансформаторной подстанции  № 976, расположенной по ул. Торговая, 7 г, осуществляющих электроснабжение частных жилых домов по ул. Торговая, 1-60, ул. Карьерная, 29-46А, ул. Колхозная, 24-48, ул. Каменная, 1-8, ул. Сибирская, 17-88, ул. Каштачная, 1-8, ул. 1-я Боровая, 9-44, ул. 2-я Боровая, 23, в следующем объеме:  замена провода марки А-50 протяженностью 3,953 км на самонесущий провод марки СИП 4 (4х70) протяженностью 3,953 км</v>
      </c>
      <c r="C72" s="100" t="str">
        <f>'[1]1 2020 год'!C55</f>
        <v>H_СТР09765</v>
      </c>
      <c r="D72" s="100" t="s">
        <v>79</v>
      </c>
      <c r="E72" s="101">
        <v>2020</v>
      </c>
      <c r="F72" s="101">
        <f t="shared" si="16"/>
        <v>2020</v>
      </c>
      <c r="G72" s="103" t="s">
        <v>102</v>
      </c>
      <c r="H72" s="102">
        <v>0.76799828000000003</v>
      </c>
      <c r="I72" s="102">
        <v>4.4598172800000002</v>
      </c>
      <c r="J72" s="103" t="s">
        <v>81</v>
      </c>
      <c r="K72" s="102">
        <v>0.76799828000000003</v>
      </c>
      <c r="L72" s="102">
        <v>4.4598172800000002</v>
      </c>
      <c r="M72" s="101" t="str">
        <f t="shared" si="50"/>
        <v>04.2016</v>
      </c>
      <c r="N72" s="101" t="s">
        <v>78</v>
      </c>
      <c r="O72" s="101" t="s">
        <v>78</v>
      </c>
      <c r="P72" s="101" t="s">
        <v>78</v>
      </c>
      <c r="Q72" s="101" t="s">
        <v>78</v>
      </c>
      <c r="R72" s="101" t="s">
        <v>78</v>
      </c>
      <c r="S72" s="101" t="s">
        <v>78</v>
      </c>
      <c r="T72" s="105">
        <f t="shared" si="24"/>
        <v>5.916999999999998</v>
      </c>
      <c r="U72" s="102">
        <f t="shared" si="51"/>
        <v>5.916999999999998</v>
      </c>
      <c r="V72" s="105" t="s">
        <v>78</v>
      </c>
      <c r="W72" s="102">
        <f>'[2]3 2018-2020'!$K$72*1.18</f>
        <v>5.916999999999998</v>
      </c>
      <c r="X72" s="102">
        <f t="shared" si="52"/>
        <v>5.916999999999998</v>
      </c>
      <c r="Y72" s="106" t="s">
        <v>78</v>
      </c>
      <c r="Z72" s="106" t="s">
        <v>78</v>
      </c>
      <c r="AA72" s="106" t="s">
        <v>78</v>
      </c>
      <c r="AB72" s="106" t="s">
        <v>78</v>
      </c>
      <c r="AC72" s="106" t="s">
        <v>78</v>
      </c>
      <c r="AD72" s="106" t="s">
        <v>78</v>
      </c>
      <c r="AE72" s="106" t="s">
        <v>78</v>
      </c>
      <c r="AF72" s="106" t="s">
        <v>78</v>
      </c>
      <c r="AG72" s="106" t="s">
        <v>78</v>
      </c>
      <c r="AH72" s="106" t="s">
        <v>78</v>
      </c>
      <c r="AI72" s="107">
        <v>0</v>
      </c>
      <c r="AJ72" s="106">
        <v>0</v>
      </c>
      <c r="AK72" s="106">
        <v>0</v>
      </c>
      <c r="AL72" s="106">
        <v>0</v>
      </c>
      <c r="AM72" s="106">
        <v>0</v>
      </c>
      <c r="AN72" s="117">
        <f t="shared" ref="AN72:AN74" si="53">SUM(AO72:AR72)</f>
        <v>0</v>
      </c>
      <c r="AO72" s="110">
        <v>0</v>
      </c>
      <c r="AP72" s="110">
        <v>0</v>
      </c>
      <c r="AQ72" s="110">
        <v>0</v>
      </c>
      <c r="AR72" s="110">
        <v>0</v>
      </c>
      <c r="AS72" s="107">
        <v>0</v>
      </c>
      <c r="AT72" s="106">
        <v>0</v>
      </c>
      <c r="AU72" s="106">
        <v>0</v>
      </c>
      <c r="AV72" s="106">
        <v>0</v>
      </c>
      <c r="AW72" s="106">
        <v>0</v>
      </c>
      <c r="AX72" s="111">
        <f>SUM(AY72:BB72)</f>
        <v>0</v>
      </c>
      <c r="AY72" s="109">
        <f>AT72</f>
        <v>0</v>
      </c>
      <c r="AZ72" s="109">
        <f t="shared" si="31"/>
        <v>0</v>
      </c>
      <c r="BA72" s="109">
        <f t="shared" si="32"/>
        <v>0</v>
      </c>
      <c r="BB72" s="109">
        <f t="shared" si="33"/>
        <v>0</v>
      </c>
      <c r="BC72" s="118">
        <f>BD72+BE72+BF72+BG72</f>
        <v>5.9169999999999998</v>
      </c>
      <c r="BD72" s="106">
        <v>0</v>
      </c>
      <c r="BE72" s="106">
        <v>0</v>
      </c>
      <c r="BF72" s="106">
        <v>5.9169999999999998</v>
      </c>
      <c r="BG72" s="106">
        <v>0</v>
      </c>
      <c r="BH72" s="112">
        <f>SUM(BI72:BL72)</f>
        <v>5.9169999999999998</v>
      </c>
      <c r="BI72" s="109">
        <f>BD72</f>
        <v>0</v>
      </c>
      <c r="BJ72" s="109">
        <f t="shared" si="21"/>
        <v>0</v>
      </c>
      <c r="BK72" s="109">
        <f t="shared" si="22"/>
        <v>5.9169999999999998</v>
      </c>
      <c r="BL72" s="109">
        <f t="shared" si="23"/>
        <v>0</v>
      </c>
      <c r="BM72" s="108">
        <f t="shared" si="36"/>
        <v>5.9169999999999998</v>
      </c>
      <c r="BN72" s="105">
        <f t="shared" si="37"/>
        <v>0</v>
      </c>
      <c r="BO72" s="105">
        <f t="shared" si="37"/>
        <v>0</v>
      </c>
      <c r="BP72" s="105">
        <f t="shared" si="37"/>
        <v>5.9169999999999998</v>
      </c>
      <c r="BQ72" s="105">
        <f t="shared" si="38"/>
        <v>0</v>
      </c>
      <c r="BR72" s="108">
        <f t="shared" si="39"/>
        <v>5.9169999999999998</v>
      </c>
      <c r="BS72" s="105">
        <f t="shared" si="40"/>
        <v>0</v>
      </c>
      <c r="BT72" s="105">
        <f t="shared" si="41"/>
        <v>0</v>
      </c>
      <c r="BU72" s="105">
        <f t="shared" si="42"/>
        <v>5.9169999999999998</v>
      </c>
      <c r="BV72" s="105">
        <f t="shared" si="43"/>
        <v>0</v>
      </c>
      <c r="BW72" s="99" t="s">
        <v>78</v>
      </c>
    </row>
    <row r="73" spans="1:75" s="115" customFormat="1" ht="117" customHeight="1" x14ac:dyDescent="0.25">
      <c r="A73" s="70" t="s">
        <v>83</v>
      </c>
      <c r="B73" s="71" t="str">
        <f>'[1]1 2020 год'!B56</f>
        <v>Замена двух кабельных линии 10кВ марки ААБл (3х150) мм² протяженностью 2х2,021 км на кабели марки ААБ2л (3х185) мм² протяженностью 2х2,021 км от ПС-10 110/10 кВ "Нагорная" (яч. 13, 32) до ТП-480 по ул. Маерчака, 107 стр. 4</v>
      </c>
      <c r="C73" s="109" t="str">
        <f>'[1]1 2020 год'!C56</f>
        <v>H_ИНФ05400</v>
      </c>
      <c r="D73" s="109" t="s">
        <v>79</v>
      </c>
      <c r="E73" s="110">
        <v>2020</v>
      </c>
      <c r="F73" s="110">
        <f>E73</f>
        <v>2020</v>
      </c>
      <c r="G73" s="103" t="s">
        <v>102</v>
      </c>
      <c r="H73" s="105">
        <v>3.4257125300000002</v>
      </c>
      <c r="I73" s="105">
        <v>13.18958057</v>
      </c>
      <c r="J73" s="104" t="s">
        <v>80</v>
      </c>
      <c r="K73" s="105">
        <v>3.4257125300000002</v>
      </c>
      <c r="L73" s="105">
        <v>13.18958057</v>
      </c>
      <c r="M73" s="101" t="str">
        <f t="shared" si="50"/>
        <v>10.2016</v>
      </c>
      <c r="N73" s="101" t="s">
        <v>78</v>
      </c>
      <c r="O73" s="101" t="s">
        <v>78</v>
      </c>
      <c r="P73" s="101" t="s">
        <v>78</v>
      </c>
      <c r="Q73" s="101" t="s">
        <v>78</v>
      </c>
      <c r="R73" s="101" t="s">
        <v>78</v>
      </c>
      <c r="S73" s="101" t="s">
        <v>78</v>
      </c>
      <c r="T73" s="105">
        <f t="shared" si="24"/>
        <v>15.654</v>
      </c>
      <c r="U73" s="102">
        <f t="shared" si="51"/>
        <v>15.654</v>
      </c>
      <c r="V73" s="105" t="s">
        <v>78</v>
      </c>
      <c r="W73" s="102">
        <f>'[2]3 2018-2020'!$K$73*1.18</f>
        <v>15.654</v>
      </c>
      <c r="X73" s="102">
        <f t="shared" si="52"/>
        <v>15.654</v>
      </c>
      <c r="Y73" s="106" t="s">
        <v>78</v>
      </c>
      <c r="Z73" s="106" t="s">
        <v>78</v>
      </c>
      <c r="AA73" s="106" t="s">
        <v>78</v>
      </c>
      <c r="AB73" s="106" t="s">
        <v>78</v>
      </c>
      <c r="AC73" s="106" t="s">
        <v>78</v>
      </c>
      <c r="AD73" s="106" t="s">
        <v>78</v>
      </c>
      <c r="AE73" s="106" t="s">
        <v>78</v>
      </c>
      <c r="AF73" s="106" t="s">
        <v>78</v>
      </c>
      <c r="AG73" s="106" t="s">
        <v>78</v>
      </c>
      <c r="AH73" s="106" t="s">
        <v>78</v>
      </c>
      <c r="AI73" s="107">
        <v>0</v>
      </c>
      <c r="AJ73" s="106">
        <v>0</v>
      </c>
      <c r="AK73" s="106">
        <v>0</v>
      </c>
      <c r="AL73" s="106">
        <v>0</v>
      </c>
      <c r="AM73" s="106">
        <v>0</v>
      </c>
      <c r="AN73" s="117">
        <f t="shared" si="53"/>
        <v>0</v>
      </c>
      <c r="AO73" s="110">
        <v>0</v>
      </c>
      <c r="AP73" s="110">
        <v>0</v>
      </c>
      <c r="AQ73" s="110">
        <v>0</v>
      </c>
      <c r="AR73" s="110">
        <v>0</v>
      </c>
      <c r="AS73" s="107">
        <v>0</v>
      </c>
      <c r="AT73" s="106">
        <v>0</v>
      </c>
      <c r="AU73" s="106">
        <v>0</v>
      </c>
      <c r="AV73" s="106">
        <v>0</v>
      </c>
      <c r="AW73" s="106">
        <v>0</v>
      </c>
      <c r="AX73" s="111">
        <f t="shared" ref="AX73:AX74" si="54">SUM(AY73:BB73)</f>
        <v>0</v>
      </c>
      <c r="AY73" s="109">
        <f t="shared" ref="AY73:AY74" si="55">AT73</f>
        <v>0</v>
      </c>
      <c r="AZ73" s="109">
        <f t="shared" ref="AZ73:AZ74" si="56">AU73</f>
        <v>0</v>
      </c>
      <c r="BA73" s="109">
        <f t="shared" ref="BA73:BA74" si="57">AV73</f>
        <v>0</v>
      </c>
      <c r="BB73" s="109">
        <f t="shared" ref="BB73:BB74" si="58">AW73</f>
        <v>0</v>
      </c>
      <c r="BC73" s="108">
        <f>BD73+BE73+BF73+BG73</f>
        <v>15.654</v>
      </c>
      <c r="BD73" s="106">
        <v>0</v>
      </c>
      <c r="BE73" s="106">
        <v>0</v>
      </c>
      <c r="BF73" s="112">
        <v>15.654</v>
      </c>
      <c r="BG73" s="106">
        <v>0</v>
      </c>
      <c r="BH73" s="112">
        <f t="shared" ref="BH73:BH74" si="59">SUM(BI73:BL73)</f>
        <v>15.654</v>
      </c>
      <c r="BI73" s="109">
        <f t="shared" ref="BI73:BI74" si="60">BD73</f>
        <v>0</v>
      </c>
      <c r="BJ73" s="109">
        <f t="shared" si="21"/>
        <v>0</v>
      </c>
      <c r="BK73" s="109">
        <f t="shared" si="22"/>
        <v>15.654</v>
      </c>
      <c r="BL73" s="109">
        <f t="shared" si="23"/>
        <v>0</v>
      </c>
      <c r="BM73" s="108">
        <f t="shared" si="36"/>
        <v>15.654</v>
      </c>
      <c r="BN73" s="105">
        <f t="shared" si="37"/>
        <v>0</v>
      </c>
      <c r="BO73" s="105">
        <f t="shared" si="37"/>
        <v>0</v>
      </c>
      <c r="BP73" s="105">
        <f t="shared" si="37"/>
        <v>15.654</v>
      </c>
      <c r="BQ73" s="105">
        <f t="shared" si="38"/>
        <v>0</v>
      </c>
      <c r="BR73" s="108">
        <f t="shared" si="39"/>
        <v>15.654</v>
      </c>
      <c r="BS73" s="105">
        <f t="shared" si="40"/>
        <v>0</v>
      </c>
      <c r="BT73" s="105">
        <f t="shared" si="41"/>
        <v>0</v>
      </c>
      <c r="BU73" s="105">
        <f t="shared" si="42"/>
        <v>15.654</v>
      </c>
      <c r="BV73" s="105">
        <f t="shared" si="43"/>
        <v>0</v>
      </c>
      <c r="BW73" s="119" t="s">
        <v>78</v>
      </c>
    </row>
    <row r="74" spans="1:75" s="115" customFormat="1" ht="62.25" customHeight="1" x14ac:dyDescent="0.25">
      <c r="A74" s="70" t="s">
        <v>83</v>
      </c>
      <c r="B74" s="71" t="str">
        <f>'[1]1 2020 год'!B57</f>
        <v xml:space="preserve">Договор на услуги по разработке проектной документации на мероприятия по модернизации  электрических сетей. </v>
      </c>
      <c r="C74" s="109" t="str">
        <f>'[1]1 2020 год'!C57</f>
        <v>H_00000003</v>
      </c>
      <c r="D74" s="109" t="s">
        <v>79</v>
      </c>
      <c r="E74" s="110">
        <v>2020</v>
      </c>
      <c r="F74" s="110">
        <f>E74</f>
        <v>2020</v>
      </c>
      <c r="G74" s="103" t="s">
        <v>102</v>
      </c>
      <c r="H74" s="105">
        <v>0.19133711</v>
      </c>
      <c r="I74" s="105">
        <v>0.75004141999999996</v>
      </c>
      <c r="J74" s="104" t="s">
        <v>82</v>
      </c>
      <c r="K74" s="105">
        <v>0.19133711</v>
      </c>
      <c r="L74" s="105">
        <v>0.75004141999999996</v>
      </c>
      <c r="M74" s="101" t="str">
        <f t="shared" si="50"/>
        <v>11.2016</v>
      </c>
      <c r="N74" s="101" t="s">
        <v>78</v>
      </c>
      <c r="O74" s="101" t="s">
        <v>78</v>
      </c>
      <c r="P74" s="101" t="s">
        <v>78</v>
      </c>
      <c r="Q74" s="101" t="s">
        <v>78</v>
      </c>
      <c r="R74" s="101" t="s">
        <v>78</v>
      </c>
      <c r="S74" s="101" t="s">
        <v>78</v>
      </c>
      <c r="T74" s="105">
        <f t="shared" si="24"/>
        <v>0.89000000000000012</v>
      </c>
      <c r="U74" s="102">
        <f t="shared" si="51"/>
        <v>0.89000000000000012</v>
      </c>
      <c r="V74" s="105" t="s">
        <v>78</v>
      </c>
      <c r="W74" s="102">
        <f>'[2]3 2018-2020'!$K$74*1.18</f>
        <v>0.89000000000000012</v>
      </c>
      <c r="X74" s="102">
        <f t="shared" si="52"/>
        <v>0.89000000000000012</v>
      </c>
      <c r="Y74" s="106" t="s">
        <v>78</v>
      </c>
      <c r="Z74" s="106" t="s">
        <v>78</v>
      </c>
      <c r="AA74" s="106" t="s">
        <v>78</v>
      </c>
      <c r="AB74" s="106" t="s">
        <v>78</v>
      </c>
      <c r="AC74" s="106" t="s">
        <v>78</v>
      </c>
      <c r="AD74" s="106" t="s">
        <v>78</v>
      </c>
      <c r="AE74" s="106" t="s">
        <v>78</v>
      </c>
      <c r="AF74" s="106" t="s">
        <v>78</v>
      </c>
      <c r="AG74" s="106" t="s">
        <v>78</v>
      </c>
      <c r="AH74" s="106" t="s">
        <v>78</v>
      </c>
      <c r="AI74" s="107">
        <v>0</v>
      </c>
      <c r="AJ74" s="106">
        <v>0</v>
      </c>
      <c r="AK74" s="106">
        <v>0</v>
      </c>
      <c r="AL74" s="106">
        <v>0</v>
      </c>
      <c r="AM74" s="106">
        <v>0</v>
      </c>
      <c r="AN74" s="117">
        <f t="shared" si="53"/>
        <v>0</v>
      </c>
      <c r="AO74" s="110">
        <v>0</v>
      </c>
      <c r="AP74" s="110">
        <v>0</v>
      </c>
      <c r="AQ74" s="110">
        <v>0</v>
      </c>
      <c r="AR74" s="110">
        <v>0</v>
      </c>
      <c r="AS74" s="107">
        <v>0</v>
      </c>
      <c r="AT74" s="106">
        <v>0</v>
      </c>
      <c r="AU74" s="106">
        <v>0</v>
      </c>
      <c r="AV74" s="106">
        <v>0</v>
      </c>
      <c r="AW74" s="106">
        <v>0</v>
      </c>
      <c r="AX74" s="111">
        <f t="shared" si="54"/>
        <v>0</v>
      </c>
      <c r="AY74" s="109">
        <f t="shared" si="55"/>
        <v>0</v>
      </c>
      <c r="AZ74" s="109">
        <f t="shared" si="56"/>
        <v>0</v>
      </c>
      <c r="BA74" s="109">
        <f t="shared" si="57"/>
        <v>0</v>
      </c>
      <c r="BB74" s="109">
        <f t="shared" si="58"/>
        <v>0</v>
      </c>
      <c r="BC74" s="108">
        <f>BD74+BE74+BF74+BG74</f>
        <v>0.89</v>
      </c>
      <c r="BD74" s="112">
        <v>0</v>
      </c>
      <c r="BE74" s="112">
        <v>0</v>
      </c>
      <c r="BF74" s="112">
        <v>0.89</v>
      </c>
      <c r="BG74" s="106">
        <v>0</v>
      </c>
      <c r="BH74" s="112">
        <f t="shared" si="59"/>
        <v>0.89</v>
      </c>
      <c r="BI74" s="109">
        <f t="shared" si="60"/>
        <v>0</v>
      </c>
      <c r="BJ74" s="109">
        <f t="shared" si="21"/>
        <v>0</v>
      </c>
      <c r="BK74" s="109">
        <f t="shared" si="22"/>
        <v>0.89</v>
      </c>
      <c r="BL74" s="109">
        <f t="shared" si="23"/>
        <v>0</v>
      </c>
      <c r="BM74" s="108">
        <f t="shared" si="36"/>
        <v>0.89</v>
      </c>
      <c r="BN74" s="105">
        <f t="shared" si="37"/>
        <v>0</v>
      </c>
      <c r="BO74" s="105">
        <f t="shared" si="37"/>
        <v>0</v>
      </c>
      <c r="BP74" s="105">
        <f t="shared" si="37"/>
        <v>0.89</v>
      </c>
      <c r="BQ74" s="105">
        <f t="shared" si="38"/>
        <v>0</v>
      </c>
      <c r="BR74" s="108">
        <f t="shared" si="39"/>
        <v>0.89</v>
      </c>
      <c r="BS74" s="105">
        <f t="shared" si="40"/>
        <v>0</v>
      </c>
      <c r="BT74" s="105">
        <f t="shared" si="41"/>
        <v>0</v>
      </c>
      <c r="BU74" s="105">
        <f t="shared" si="42"/>
        <v>0.89</v>
      </c>
      <c r="BV74" s="105">
        <f t="shared" si="43"/>
        <v>0</v>
      </c>
      <c r="BW74" s="119" t="s">
        <v>78</v>
      </c>
    </row>
    <row r="75" spans="1:75" ht="31.5" x14ac:dyDescent="0.25">
      <c r="A75" s="70" t="str">
        <f>'[1]1 2018 год'!A63</f>
        <v>1.2.3</v>
      </c>
      <c r="B75" s="71" t="str">
        <f>'[1]1 2018 год'!B63</f>
        <v>Развитие и модернизация учета электрической энергии (мощности), всего, в том числе:</v>
      </c>
      <c r="C75" s="37" t="str">
        <f>'[1]1 2018 год'!C63</f>
        <v>Г</v>
      </c>
      <c r="D75" s="37" t="s">
        <v>78</v>
      </c>
      <c r="E75" s="37" t="s">
        <v>78</v>
      </c>
      <c r="F75" s="37" t="s">
        <v>78</v>
      </c>
      <c r="G75" s="37" t="s">
        <v>78</v>
      </c>
      <c r="H75" s="37" t="s">
        <v>78</v>
      </c>
      <c r="I75" s="37" t="s">
        <v>78</v>
      </c>
      <c r="J75" s="37" t="s">
        <v>78</v>
      </c>
      <c r="K75" s="37" t="s">
        <v>78</v>
      </c>
      <c r="L75" s="37" t="s">
        <v>78</v>
      </c>
      <c r="M75" s="37" t="s">
        <v>78</v>
      </c>
      <c r="N75" s="37" t="s">
        <v>78</v>
      </c>
      <c r="O75" s="37" t="s">
        <v>78</v>
      </c>
      <c r="P75" s="37" t="s">
        <v>78</v>
      </c>
      <c r="Q75" s="37" t="s">
        <v>78</v>
      </c>
      <c r="R75" s="37" t="s">
        <v>78</v>
      </c>
      <c r="S75" s="37" t="s">
        <v>78</v>
      </c>
      <c r="T75" s="37" t="s">
        <v>78</v>
      </c>
      <c r="U75" s="37" t="s">
        <v>78</v>
      </c>
      <c r="V75" s="37" t="s">
        <v>78</v>
      </c>
      <c r="W75" s="37" t="s">
        <v>78</v>
      </c>
      <c r="X75" s="37" t="s">
        <v>78</v>
      </c>
      <c r="Y75" s="37" t="s">
        <v>78</v>
      </c>
      <c r="Z75" s="37" t="s">
        <v>78</v>
      </c>
      <c r="AA75" s="37" t="s">
        <v>78</v>
      </c>
      <c r="AB75" s="37" t="s">
        <v>78</v>
      </c>
      <c r="AC75" s="37" t="s">
        <v>78</v>
      </c>
      <c r="AD75" s="37" t="s">
        <v>78</v>
      </c>
      <c r="AE75" s="37" t="s">
        <v>78</v>
      </c>
      <c r="AF75" s="37" t="s">
        <v>78</v>
      </c>
      <c r="AG75" s="37" t="s">
        <v>78</v>
      </c>
      <c r="AH75" s="37" t="s">
        <v>78</v>
      </c>
      <c r="AI75" s="37" t="s">
        <v>78</v>
      </c>
      <c r="AJ75" s="37" t="s">
        <v>78</v>
      </c>
      <c r="AK75" s="37" t="s">
        <v>78</v>
      </c>
      <c r="AL75" s="37" t="s">
        <v>78</v>
      </c>
      <c r="AM75" s="37" t="s">
        <v>78</v>
      </c>
      <c r="AN75" s="37" t="s">
        <v>78</v>
      </c>
      <c r="AO75" s="37" t="s">
        <v>78</v>
      </c>
      <c r="AP75" s="37" t="s">
        <v>78</v>
      </c>
      <c r="AQ75" s="37" t="s">
        <v>78</v>
      </c>
      <c r="AR75" s="37" t="s">
        <v>78</v>
      </c>
      <c r="AS75" s="37" t="s">
        <v>78</v>
      </c>
      <c r="AT75" s="37" t="s">
        <v>78</v>
      </c>
      <c r="AU75" s="37" t="s">
        <v>78</v>
      </c>
      <c r="AV75" s="37" t="s">
        <v>78</v>
      </c>
      <c r="AW75" s="37" t="s">
        <v>78</v>
      </c>
      <c r="AX75" s="37" t="s">
        <v>78</v>
      </c>
      <c r="AY75" s="37" t="s">
        <v>78</v>
      </c>
      <c r="AZ75" s="37" t="s">
        <v>78</v>
      </c>
      <c r="BA75" s="37" t="s">
        <v>78</v>
      </c>
      <c r="BB75" s="37" t="s">
        <v>78</v>
      </c>
      <c r="BC75" s="37" t="s">
        <v>78</v>
      </c>
      <c r="BD75" s="37" t="s">
        <v>78</v>
      </c>
      <c r="BE75" s="37" t="s">
        <v>78</v>
      </c>
      <c r="BF75" s="37" t="s">
        <v>78</v>
      </c>
      <c r="BG75" s="37" t="s">
        <v>78</v>
      </c>
      <c r="BH75" s="37" t="s">
        <v>78</v>
      </c>
      <c r="BI75" s="37" t="s">
        <v>78</v>
      </c>
      <c r="BJ75" s="37" t="s">
        <v>78</v>
      </c>
      <c r="BK75" s="37" t="s">
        <v>78</v>
      </c>
      <c r="BL75" s="37" t="s">
        <v>78</v>
      </c>
      <c r="BM75" s="37" t="s">
        <v>78</v>
      </c>
      <c r="BN75" s="37" t="s">
        <v>78</v>
      </c>
      <c r="BO75" s="37" t="s">
        <v>78</v>
      </c>
      <c r="BP75" s="37" t="s">
        <v>78</v>
      </c>
      <c r="BQ75" s="37" t="s">
        <v>78</v>
      </c>
      <c r="BR75" s="37" t="s">
        <v>78</v>
      </c>
      <c r="BS75" s="37" t="s">
        <v>78</v>
      </c>
      <c r="BT75" s="37" t="s">
        <v>78</v>
      </c>
      <c r="BU75" s="37" t="s">
        <v>78</v>
      </c>
      <c r="BV75" s="37" t="s">
        <v>78</v>
      </c>
      <c r="BW75" s="37" t="s">
        <v>78</v>
      </c>
    </row>
    <row r="76" spans="1:75" ht="31.5" x14ac:dyDescent="0.25">
      <c r="A76" s="70" t="str">
        <f>'[1]1 2018 год'!A64</f>
        <v>1.2.3.1</v>
      </c>
      <c r="B76" s="71" t="str">
        <f>'[1]1 2018 год'!B64</f>
        <v>«Установка приборов учета, класс напряжения 0,22 (0,4) кВ, всего, в том числе:»</v>
      </c>
      <c r="C76" s="37" t="str">
        <f>'[1]1 2018 год'!C64</f>
        <v>Г</v>
      </c>
      <c r="D76" s="37" t="s">
        <v>78</v>
      </c>
      <c r="E76" s="37" t="s">
        <v>78</v>
      </c>
      <c r="F76" s="37" t="s">
        <v>78</v>
      </c>
      <c r="G76" s="37" t="s">
        <v>78</v>
      </c>
      <c r="H76" s="37" t="s">
        <v>78</v>
      </c>
      <c r="I76" s="37" t="s">
        <v>78</v>
      </c>
      <c r="J76" s="37" t="s">
        <v>78</v>
      </c>
      <c r="K76" s="37" t="s">
        <v>78</v>
      </c>
      <c r="L76" s="37" t="s">
        <v>78</v>
      </c>
      <c r="M76" s="37" t="s">
        <v>78</v>
      </c>
      <c r="N76" s="37" t="s">
        <v>78</v>
      </c>
      <c r="O76" s="37" t="s">
        <v>78</v>
      </c>
      <c r="P76" s="37" t="s">
        <v>78</v>
      </c>
      <c r="Q76" s="37" t="s">
        <v>78</v>
      </c>
      <c r="R76" s="37" t="s">
        <v>78</v>
      </c>
      <c r="S76" s="37" t="s">
        <v>78</v>
      </c>
      <c r="T76" s="37" t="s">
        <v>78</v>
      </c>
      <c r="U76" s="37" t="s">
        <v>78</v>
      </c>
      <c r="V76" s="37" t="s">
        <v>78</v>
      </c>
      <c r="W76" s="37" t="s">
        <v>78</v>
      </c>
      <c r="X76" s="37" t="s">
        <v>78</v>
      </c>
      <c r="Y76" s="37" t="s">
        <v>78</v>
      </c>
      <c r="Z76" s="37" t="s">
        <v>78</v>
      </c>
      <c r="AA76" s="37" t="s">
        <v>78</v>
      </c>
      <c r="AB76" s="37" t="s">
        <v>78</v>
      </c>
      <c r="AC76" s="37" t="s">
        <v>78</v>
      </c>
      <c r="AD76" s="37" t="s">
        <v>78</v>
      </c>
      <c r="AE76" s="37" t="s">
        <v>78</v>
      </c>
      <c r="AF76" s="37" t="s">
        <v>78</v>
      </c>
      <c r="AG76" s="37" t="s">
        <v>78</v>
      </c>
      <c r="AH76" s="37" t="s">
        <v>78</v>
      </c>
      <c r="AI76" s="37" t="s">
        <v>78</v>
      </c>
      <c r="AJ76" s="37" t="s">
        <v>78</v>
      </c>
      <c r="AK76" s="37" t="s">
        <v>78</v>
      </c>
      <c r="AL76" s="37" t="s">
        <v>78</v>
      </c>
      <c r="AM76" s="37" t="s">
        <v>78</v>
      </c>
      <c r="AN76" s="37" t="s">
        <v>78</v>
      </c>
      <c r="AO76" s="37" t="s">
        <v>78</v>
      </c>
      <c r="AP76" s="37" t="s">
        <v>78</v>
      </c>
      <c r="AQ76" s="37" t="s">
        <v>78</v>
      </c>
      <c r="AR76" s="37" t="s">
        <v>78</v>
      </c>
      <c r="AS76" s="37" t="s">
        <v>78</v>
      </c>
      <c r="AT76" s="37" t="s">
        <v>78</v>
      </c>
      <c r="AU76" s="37" t="s">
        <v>78</v>
      </c>
      <c r="AV76" s="37" t="s">
        <v>78</v>
      </c>
      <c r="AW76" s="37" t="s">
        <v>78</v>
      </c>
      <c r="AX76" s="37" t="s">
        <v>78</v>
      </c>
      <c r="AY76" s="37" t="s">
        <v>78</v>
      </c>
      <c r="AZ76" s="37" t="s">
        <v>78</v>
      </c>
      <c r="BA76" s="37" t="s">
        <v>78</v>
      </c>
      <c r="BB76" s="37" t="s">
        <v>78</v>
      </c>
      <c r="BC76" s="37" t="s">
        <v>78</v>
      </c>
      <c r="BD76" s="37" t="s">
        <v>78</v>
      </c>
      <c r="BE76" s="37" t="s">
        <v>78</v>
      </c>
      <c r="BF76" s="37" t="s">
        <v>78</v>
      </c>
      <c r="BG76" s="37" t="s">
        <v>78</v>
      </c>
      <c r="BH76" s="37" t="s">
        <v>78</v>
      </c>
      <c r="BI76" s="37" t="s">
        <v>78</v>
      </c>
      <c r="BJ76" s="37" t="s">
        <v>78</v>
      </c>
      <c r="BK76" s="37" t="s">
        <v>78</v>
      </c>
      <c r="BL76" s="37" t="s">
        <v>78</v>
      </c>
      <c r="BM76" s="37" t="s">
        <v>78</v>
      </c>
      <c r="BN76" s="37" t="s">
        <v>78</v>
      </c>
      <c r="BO76" s="37" t="s">
        <v>78</v>
      </c>
      <c r="BP76" s="37" t="s">
        <v>78</v>
      </c>
      <c r="BQ76" s="37" t="s">
        <v>78</v>
      </c>
      <c r="BR76" s="37" t="s">
        <v>78</v>
      </c>
      <c r="BS76" s="37" t="s">
        <v>78</v>
      </c>
      <c r="BT76" s="37" t="s">
        <v>78</v>
      </c>
      <c r="BU76" s="37" t="s">
        <v>78</v>
      </c>
      <c r="BV76" s="37" t="s">
        <v>78</v>
      </c>
      <c r="BW76" s="37" t="s">
        <v>78</v>
      </c>
    </row>
    <row r="77" spans="1:75" ht="31.5" x14ac:dyDescent="0.25">
      <c r="A77" s="70" t="str">
        <f>'[1]1 2018 год'!A65</f>
        <v>1.2.3.2</v>
      </c>
      <c r="B77" s="71" t="str">
        <f>'[1]1 2018 год'!B65</f>
        <v>«Установка приборов учета, класс напряжения 6 (10) кВ, всего, в том числе:»</v>
      </c>
      <c r="C77" s="37" t="str">
        <f>'[1]1 2018 год'!C65</f>
        <v>Г</v>
      </c>
      <c r="D77" s="37" t="s">
        <v>78</v>
      </c>
      <c r="E77" s="37" t="s">
        <v>78</v>
      </c>
      <c r="F77" s="37" t="s">
        <v>78</v>
      </c>
      <c r="G77" s="37" t="s">
        <v>78</v>
      </c>
      <c r="H77" s="37" t="s">
        <v>78</v>
      </c>
      <c r="I77" s="37" t="s">
        <v>78</v>
      </c>
      <c r="J77" s="37" t="s">
        <v>78</v>
      </c>
      <c r="K77" s="37" t="s">
        <v>78</v>
      </c>
      <c r="L77" s="37" t="s">
        <v>78</v>
      </c>
      <c r="M77" s="37" t="s">
        <v>78</v>
      </c>
      <c r="N77" s="37" t="s">
        <v>78</v>
      </c>
      <c r="O77" s="37" t="s">
        <v>78</v>
      </c>
      <c r="P77" s="37" t="s">
        <v>78</v>
      </c>
      <c r="Q77" s="37" t="s">
        <v>78</v>
      </c>
      <c r="R77" s="37" t="s">
        <v>78</v>
      </c>
      <c r="S77" s="37" t="s">
        <v>78</v>
      </c>
      <c r="T77" s="37" t="s">
        <v>78</v>
      </c>
      <c r="U77" s="37" t="s">
        <v>78</v>
      </c>
      <c r="V77" s="37" t="s">
        <v>78</v>
      </c>
      <c r="W77" s="37" t="s">
        <v>78</v>
      </c>
      <c r="X77" s="37" t="s">
        <v>78</v>
      </c>
      <c r="Y77" s="37" t="s">
        <v>78</v>
      </c>
      <c r="Z77" s="37" t="s">
        <v>78</v>
      </c>
      <c r="AA77" s="37" t="s">
        <v>78</v>
      </c>
      <c r="AB77" s="37" t="s">
        <v>78</v>
      </c>
      <c r="AC77" s="37" t="s">
        <v>78</v>
      </c>
      <c r="AD77" s="37" t="s">
        <v>78</v>
      </c>
      <c r="AE77" s="37" t="s">
        <v>78</v>
      </c>
      <c r="AF77" s="37" t="s">
        <v>78</v>
      </c>
      <c r="AG77" s="37" t="s">
        <v>78</v>
      </c>
      <c r="AH77" s="37" t="s">
        <v>78</v>
      </c>
      <c r="AI77" s="37" t="s">
        <v>78</v>
      </c>
      <c r="AJ77" s="37" t="s">
        <v>78</v>
      </c>
      <c r="AK77" s="37" t="s">
        <v>78</v>
      </c>
      <c r="AL77" s="37" t="s">
        <v>78</v>
      </c>
      <c r="AM77" s="37" t="s">
        <v>78</v>
      </c>
      <c r="AN77" s="37" t="s">
        <v>78</v>
      </c>
      <c r="AO77" s="37" t="s">
        <v>78</v>
      </c>
      <c r="AP77" s="37" t="s">
        <v>78</v>
      </c>
      <c r="AQ77" s="37" t="s">
        <v>78</v>
      </c>
      <c r="AR77" s="37" t="s">
        <v>78</v>
      </c>
      <c r="AS77" s="37" t="s">
        <v>78</v>
      </c>
      <c r="AT77" s="37" t="s">
        <v>78</v>
      </c>
      <c r="AU77" s="37" t="s">
        <v>78</v>
      </c>
      <c r="AV77" s="37" t="s">
        <v>78</v>
      </c>
      <c r="AW77" s="37" t="s">
        <v>78</v>
      </c>
      <c r="AX77" s="37" t="s">
        <v>78</v>
      </c>
      <c r="AY77" s="37" t="s">
        <v>78</v>
      </c>
      <c r="AZ77" s="37" t="s">
        <v>78</v>
      </c>
      <c r="BA77" s="37" t="s">
        <v>78</v>
      </c>
      <c r="BB77" s="37" t="s">
        <v>78</v>
      </c>
      <c r="BC77" s="37" t="s">
        <v>78</v>
      </c>
      <c r="BD77" s="37" t="s">
        <v>78</v>
      </c>
      <c r="BE77" s="37" t="s">
        <v>78</v>
      </c>
      <c r="BF77" s="37" t="s">
        <v>78</v>
      </c>
      <c r="BG77" s="37" t="s">
        <v>78</v>
      </c>
      <c r="BH77" s="37" t="s">
        <v>78</v>
      </c>
      <c r="BI77" s="37" t="s">
        <v>78</v>
      </c>
      <c r="BJ77" s="37" t="s">
        <v>78</v>
      </c>
      <c r="BK77" s="37" t="s">
        <v>78</v>
      </c>
      <c r="BL77" s="37" t="s">
        <v>78</v>
      </c>
      <c r="BM77" s="37" t="s">
        <v>78</v>
      </c>
      <c r="BN77" s="37" t="s">
        <v>78</v>
      </c>
      <c r="BO77" s="37" t="s">
        <v>78</v>
      </c>
      <c r="BP77" s="37" t="s">
        <v>78</v>
      </c>
      <c r="BQ77" s="37" t="s">
        <v>78</v>
      </c>
      <c r="BR77" s="37" t="s">
        <v>78</v>
      </c>
      <c r="BS77" s="37" t="s">
        <v>78</v>
      </c>
      <c r="BT77" s="37" t="s">
        <v>78</v>
      </c>
      <c r="BU77" s="37" t="s">
        <v>78</v>
      </c>
      <c r="BV77" s="37" t="s">
        <v>78</v>
      </c>
      <c r="BW77" s="37" t="s">
        <v>78</v>
      </c>
    </row>
    <row r="78" spans="1:75" ht="31.5" x14ac:dyDescent="0.25">
      <c r="A78" s="70" t="str">
        <f>'[1]1 2018 год'!A66</f>
        <v>1.2.3.3</v>
      </c>
      <c r="B78" s="71" t="str">
        <f>'[1]1 2018 год'!B66</f>
        <v>«Установка приборов учета, класс напряжения 35 кВ, всего, в том числе:»</v>
      </c>
      <c r="C78" s="37" t="str">
        <f>'[1]1 2018 год'!C66</f>
        <v>Г</v>
      </c>
      <c r="D78" s="37" t="s">
        <v>78</v>
      </c>
      <c r="E78" s="37" t="s">
        <v>78</v>
      </c>
      <c r="F78" s="37" t="s">
        <v>78</v>
      </c>
      <c r="G78" s="37" t="s">
        <v>78</v>
      </c>
      <c r="H78" s="37" t="s">
        <v>78</v>
      </c>
      <c r="I78" s="37" t="s">
        <v>78</v>
      </c>
      <c r="J78" s="37" t="s">
        <v>78</v>
      </c>
      <c r="K78" s="37" t="s">
        <v>78</v>
      </c>
      <c r="L78" s="37" t="s">
        <v>78</v>
      </c>
      <c r="M78" s="37" t="s">
        <v>78</v>
      </c>
      <c r="N78" s="37" t="s">
        <v>78</v>
      </c>
      <c r="O78" s="37" t="s">
        <v>78</v>
      </c>
      <c r="P78" s="37" t="s">
        <v>78</v>
      </c>
      <c r="Q78" s="37" t="s">
        <v>78</v>
      </c>
      <c r="R78" s="37" t="s">
        <v>78</v>
      </c>
      <c r="S78" s="37" t="s">
        <v>78</v>
      </c>
      <c r="T78" s="37" t="s">
        <v>78</v>
      </c>
      <c r="U78" s="37" t="s">
        <v>78</v>
      </c>
      <c r="V78" s="37" t="s">
        <v>78</v>
      </c>
      <c r="W78" s="37" t="s">
        <v>78</v>
      </c>
      <c r="X78" s="37" t="s">
        <v>78</v>
      </c>
      <c r="Y78" s="37" t="s">
        <v>78</v>
      </c>
      <c r="Z78" s="37" t="s">
        <v>78</v>
      </c>
      <c r="AA78" s="37" t="s">
        <v>78</v>
      </c>
      <c r="AB78" s="37" t="s">
        <v>78</v>
      </c>
      <c r="AC78" s="37" t="s">
        <v>78</v>
      </c>
      <c r="AD78" s="37" t="s">
        <v>78</v>
      </c>
      <c r="AE78" s="37" t="s">
        <v>78</v>
      </c>
      <c r="AF78" s="37" t="s">
        <v>78</v>
      </c>
      <c r="AG78" s="37" t="s">
        <v>78</v>
      </c>
      <c r="AH78" s="37" t="s">
        <v>78</v>
      </c>
      <c r="AI78" s="37" t="s">
        <v>78</v>
      </c>
      <c r="AJ78" s="37" t="s">
        <v>78</v>
      </c>
      <c r="AK78" s="37" t="s">
        <v>78</v>
      </c>
      <c r="AL78" s="37" t="s">
        <v>78</v>
      </c>
      <c r="AM78" s="37" t="s">
        <v>78</v>
      </c>
      <c r="AN78" s="37" t="s">
        <v>78</v>
      </c>
      <c r="AO78" s="37" t="s">
        <v>78</v>
      </c>
      <c r="AP78" s="37" t="s">
        <v>78</v>
      </c>
      <c r="AQ78" s="37" t="s">
        <v>78</v>
      </c>
      <c r="AR78" s="37" t="s">
        <v>78</v>
      </c>
      <c r="AS78" s="37" t="s">
        <v>78</v>
      </c>
      <c r="AT78" s="37" t="s">
        <v>78</v>
      </c>
      <c r="AU78" s="37" t="s">
        <v>78</v>
      </c>
      <c r="AV78" s="37" t="s">
        <v>78</v>
      </c>
      <c r="AW78" s="37" t="s">
        <v>78</v>
      </c>
      <c r="AX78" s="37" t="s">
        <v>78</v>
      </c>
      <c r="AY78" s="37" t="s">
        <v>78</v>
      </c>
      <c r="AZ78" s="37" t="s">
        <v>78</v>
      </c>
      <c r="BA78" s="37" t="s">
        <v>78</v>
      </c>
      <c r="BB78" s="37" t="s">
        <v>78</v>
      </c>
      <c r="BC78" s="37" t="s">
        <v>78</v>
      </c>
      <c r="BD78" s="37" t="s">
        <v>78</v>
      </c>
      <c r="BE78" s="37" t="s">
        <v>78</v>
      </c>
      <c r="BF78" s="37" t="s">
        <v>78</v>
      </c>
      <c r="BG78" s="37" t="s">
        <v>78</v>
      </c>
      <c r="BH78" s="37" t="s">
        <v>78</v>
      </c>
      <c r="BI78" s="37" t="s">
        <v>78</v>
      </c>
      <c r="BJ78" s="37" t="s">
        <v>78</v>
      </c>
      <c r="BK78" s="37" t="s">
        <v>78</v>
      </c>
      <c r="BL78" s="37" t="s">
        <v>78</v>
      </c>
      <c r="BM78" s="37" t="s">
        <v>78</v>
      </c>
      <c r="BN78" s="37" t="s">
        <v>78</v>
      </c>
      <c r="BO78" s="37" t="s">
        <v>78</v>
      </c>
      <c r="BP78" s="37" t="s">
        <v>78</v>
      </c>
      <c r="BQ78" s="37" t="s">
        <v>78</v>
      </c>
      <c r="BR78" s="37" t="s">
        <v>78</v>
      </c>
      <c r="BS78" s="37" t="s">
        <v>78</v>
      </c>
      <c r="BT78" s="37" t="s">
        <v>78</v>
      </c>
      <c r="BU78" s="37" t="s">
        <v>78</v>
      </c>
      <c r="BV78" s="37" t="s">
        <v>78</v>
      </c>
      <c r="BW78" s="37" t="s">
        <v>78</v>
      </c>
    </row>
    <row r="79" spans="1:75" ht="39" customHeight="1" x14ac:dyDescent="0.25">
      <c r="A79" s="70" t="str">
        <f>'[1]1 2018 год'!A67</f>
        <v>1.2.3.4</v>
      </c>
      <c r="B79" s="71" t="str">
        <f>'[1]1 2018 год'!B67</f>
        <v>«Установка приборов учета, класс напряжения 110 кВ и выше, всего, в том числе:»</v>
      </c>
      <c r="C79" s="37" t="str">
        <f>'[1]1 2018 год'!C67</f>
        <v>Г</v>
      </c>
      <c r="D79" s="37" t="s">
        <v>78</v>
      </c>
      <c r="E79" s="37" t="s">
        <v>78</v>
      </c>
      <c r="F79" s="37" t="s">
        <v>78</v>
      </c>
      <c r="G79" s="37" t="s">
        <v>78</v>
      </c>
      <c r="H79" s="37" t="s">
        <v>78</v>
      </c>
      <c r="I79" s="37" t="s">
        <v>78</v>
      </c>
      <c r="J79" s="37" t="s">
        <v>78</v>
      </c>
      <c r="K79" s="37" t="s">
        <v>78</v>
      </c>
      <c r="L79" s="37" t="s">
        <v>78</v>
      </c>
      <c r="M79" s="37" t="s">
        <v>78</v>
      </c>
      <c r="N79" s="37" t="s">
        <v>78</v>
      </c>
      <c r="O79" s="37" t="s">
        <v>78</v>
      </c>
      <c r="P79" s="37" t="s">
        <v>78</v>
      </c>
      <c r="Q79" s="37" t="s">
        <v>78</v>
      </c>
      <c r="R79" s="37" t="s">
        <v>78</v>
      </c>
      <c r="S79" s="37" t="s">
        <v>78</v>
      </c>
      <c r="T79" s="37" t="s">
        <v>78</v>
      </c>
      <c r="U79" s="37" t="s">
        <v>78</v>
      </c>
      <c r="V79" s="37" t="s">
        <v>78</v>
      </c>
      <c r="W79" s="37" t="s">
        <v>78</v>
      </c>
      <c r="X79" s="37" t="s">
        <v>78</v>
      </c>
      <c r="Y79" s="37" t="s">
        <v>78</v>
      </c>
      <c r="Z79" s="37" t="s">
        <v>78</v>
      </c>
      <c r="AA79" s="37" t="s">
        <v>78</v>
      </c>
      <c r="AB79" s="37" t="s">
        <v>78</v>
      </c>
      <c r="AC79" s="37" t="s">
        <v>78</v>
      </c>
      <c r="AD79" s="37" t="s">
        <v>78</v>
      </c>
      <c r="AE79" s="37" t="s">
        <v>78</v>
      </c>
      <c r="AF79" s="37" t="s">
        <v>78</v>
      </c>
      <c r="AG79" s="37" t="s">
        <v>78</v>
      </c>
      <c r="AH79" s="37" t="s">
        <v>78</v>
      </c>
      <c r="AI79" s="37" t="s">
        <v>78</v>
      </c>
      <c r="AJ79" s="37" t="s">
        <v>78</v>
      </c>
      <c r="AK79" s="37" t="s">
        <v>78</v>
      </c>
      <c r="AL79" s="37" t="s">
        <v>78</v>
      </c>
      <c r="AM79" s="37" t="s">
        <v>78</v>
      </c>
      <c r="AN79" s="37" t="s">
        <v>78</v>
      </c>
      <c r="AO79" s="37" t="s">
        <v>78</v>
      </c>
      <c r="AP79" s="37" t="s">
        <v>78</v>
      </c>
      <c r="AQ79" s="37" t="s">
        <v>78</v>
      </c>
      <c r="AR79" s="37" t="s">
        <v>78</v>
      </c>
      <c r="AS79" s="37" t="s">
        <v>78</v>
      </c>
      <c r="AT79" s="37" t="s">
        <v>78</v>
      </c>
      <c r="AU79" s="37" t="s">
        <v>78</v>
      </c>
      <c r="AV79" s="37" t="s">
        <v>78</v>
      </c>
      <c r="AW79" s="37" t="s">
        <v>78</v>
      </c>
      <c r="AX79" s="37" t="s">
        <v>78</v>
      </c>
      <c r="AY79" s="37" t="s">
        <v>78</v>
      </c>
      <c r="AZ79" s="37" t="s">
        <v>78</v>
      </c>
      <c r="BA79" s="37" t="s">
        <v>78</v>
      </c>
      <c r="BB79" s="37" t="s">
        <v>78</v>
      </c>
      <c r="BC79" s="37" t="s">
        <v>78</v>
      </c>
      <c r="BD79" s="37" t="s">
        <v>78</v>
      </c>
      <c r="BE79" s="37" t="s">
        <v>78</v>
      </c>
      <c r="BF79" s="37" t="s">
        <v>78</v>
      </c>
      <c r="BG79" s="37" t="s">
        <v>78</v>
      </c>
      <c r="BH79" s="37" t="s">
        <v>78</v>
      </c>
      <c r="BI79" s="37" t="s">
        <v>78</v>
      </c>
      <c r="BJ79" s="37" t="s">
        <v>78</v>
      </c>
      <c r="BK79" s="37" t="s">
        <v>78</v>
      </c>
      <c r="BL79" s="37" t="s">
        <v>78</v>
      </c>
      <c r="BM79" s="37" t="s">
        <v>78</v>
      </c>
      <c r="BN79" s="37" t="s">
        <v>78</v>
      </c>
      <c r="BO79" s="37" t="s">
        <v>78</v>
      </c>
      <c r="BP79" s="37" t="s">
        <v>78</v>
      </c>
      <c r="BQ79" s="37" t="s">
        <v>78</v>
      </c>
      <c r="BR79" s="37" t="s">
        <v>78</v>
      </c>
      <c r="BS79" s="37" t="s">
        <v>78</v>
      </c>
      <c r="BT79" s="37" t="s">
        <v>78</v>
      </c>
      <c r="BU79" s="37" t="s">
        <v>78</v>
      </c>
      <c r="BV79" s="37" t="s">
        <v>78</v>
      </c>
      <c r="BW79" s="37" t="s">
        <v>78</v>
      </c>
    </row>
    <row r="80" spans="1:75" ht="47.25" x14ac:dyDescent="0.25">
      <c r="A80" s="70" t="str">
        <f>'[1]1 2018 год'!A68</f>
        <v>1.2.3.5</v>
      </c>
      <c r="B80" s="71" t="str">
        <f>'[1]1 2018 год'!B68</f>
        <v>«Включение приборов учета в систему сбора и передачи данных, класс напряжения 0,22 (0,4) кВ, всего, в том числе:»</v>
      </c>
      <c r="C80" s="37" t="str">
        <f>'[1]1 2018 год'!C68</f>
        <v>Г</v>
      </c>
      <c r="D80" s="37" t="s">
        <v>78</v>
      </c>
      <c r="E80" s="37" t="s">
        <v>78</v>
      </c>
      <c r="F80" s="37" t="s">
        <v>78</v>
      </c>
      <c r="G80" s="37" t="s">
        <v>78</v>
      </c>
      <c r="H80" s="37" t="s">
        <v>78</v>
      </c>
      <c r="I80" s="37" t="s">
        <v>78</v>
      </c>
      <c r="J80" s="37" t="s">
        <v>78</v>
      </c>
      <c r="K80" s="37" t="s">
        <v>78</v>
      </c>
      <c r="L80" s="37" t="s">
        <v>78</v>
      </c>
      <c r="M80" s="37" t="s">
        <v>78</v>
      </c>
      <c r="N80" s="37" t="s">
        <v>78</v>
      </c>
      <c r="O80" s="37" t="s">
        <v>78</v>
      </c>
      <c r="P80" s="37" t="s">
        <v>78</v>
      </c>
      <c r="Q80" s="37" t="s">
        <v>78</v>
      </c>
      <c r="R80" s="37" t="s">
        <v>78</v>
      </c>
      <c r="S80" s="37" t="s">
        <v>78</v>
      </c>
      <c r="T80" s="37" t="s">
        <v>78</v>
      </c>
      <c r="U80" s="37" t="s">
        <v>78</v>
      </c>
      <c r="V80" s="37" t="s">
        <v>78</v>
      </c>
      <c r="W80" s="37" t="s">
        <v>78</v>
      </c>
      <c r="X80" s="37" t="s">
        <v>78</v>
      </c>
      <c r="Y80" s="37" t="s">
        <v>78</v>
      </c>
      <c r="Z80" s="37" t="s">
        <v>78</v>
      </c>
      <c r="AA80" s="37" t="s">
        <v>78</v>
      </c>
      <c r="AB80" s="37" t="s">
        <v>78</v>
      </c>
      <c r="AC80" s="37" t="s">
        <v>78</v>
      </c>
      <c r="AD80" s="37" t="s">
        <v>78</v>
      </c>
      <c r="AE80" s="37" t="s">
        <v>78</v>
      </c>
      <c r="AF80" s="37" t="s">
        <v>78</v>
      </c>
      <c r="AG80" s="37" t="s">
        <v>78</v>
      </c>
      <c r="AH80" s="37" t="s">
        <v>78</v>
      </c>
      <c r="AI80" s="37" t="s">
        <v>78</v>
      </c>
      <c r="AJ80" s="37" t="s">
        <v>78</v>
      </c>
      <c r="AK80" s="37" t="s">
        <v>78</v>
      </c>
      <c r="AL80" s="37" t="s">
        <v>78</v>
      </c>
      <c r="AM80" s="37" t="s">
        <v>78</v>
      </c>
      <c r="AN80" s="37" t="s">
        <v>78</v>
      </c>
      <c r="AO80" s="37" t="s">
        <v>78</v>
      </c>
      <c r="AP80" s="37" t="s">
        <v>78</v>
      </c>
      <c r="AQ80" s="37" t="s">
        <v>78</v>
      </c>
      <c r="AR80" s="37" t="s">
        <v>78</v>
      </c>
      <c r="AS80" s="37" t="s">
        <v>78</v>
      </c>
      <c r="AT80" s="37" t="s">
        <v>78</v>
      </c>
      <c r="AU80" s="37" t="s">
        <v>78</v>
      </c>
      <c r="AV80" s="37" t="s">
        <v>78</v>
      </c>
      <c r="AW80" s="37" t="s">
        <v>78</v>
      </c>
      <c r="AX80" s="37" t="s">
        <v>78</v>
      </c>
      <c r="AY80" s="37" t="s">
        <v>78</v>
      </c>
      <c r="AZ80" s="37" t="s">
        <v>78</v>
      </c>
      <c r="BA80" s="37" t="s">
        <v>78</v>
      </c>
      <c r="BB80" s="37" t="s">
        <v>78</v>
      </c>
      <c r="BC80" s="37" t="s">
        <v>78</v>
      </c>
      <c r="BD80" s="37" t="s">
        <v>78</v>
      </c>
      <c r="BE80" s="37" t="s">
        <v>78</v>
      </c>
      <c r="BF80" s="37" t="s">
        <v>78</v>
      </c>
      <c r="BG80" s="37" t="s">
        <v>78</v>
      </c>
      <c r="BH80" s="37" t="s">
        <v>78</v>
      </c>
      <c r="BI80" s="37" t="s">
        <v>78</v>
      </c>
      <c r="BJ80" s="37" t="s">
        <v>78</v>
      </c>
      <c r="BK80" s="37" t="s">
        <v>78</v>
      </c>
      <c r="BL80" s="37" t="s">
        <v>78</v>
      </c>
      <c r="BM80" s="37" t="s">
        <v>78</v>
      </c>
      <c r="BN80" s="37" t="s">
        <v>78</v>
      </c>
      <c r="BO80" s="37" t="s">
        <v>78</v>
      </c>
      <c r="BP80" s="37" t="s">
        <v>78</v>
      </c>
      <c r="BQ80" s="37" t="s">
        <v>78</v>
      </c>
      <c r="BR80" s="37" t="s">
        <v>78</v>
      </c>
      <c r="BS80" s="37" t="s">
        <v>78</v>
      </c>
      <c r="BT80" s="37" t="s">
        <v>78</v>
      </c>
      <c r="BU80" s="37" t="s">
        <v>78</v>
      </c>
      <c r="BV80" s="37" t="s">
        <v>78</v>
      </c>
      <c r="BW80" s="37" t="s">
        <v>78</v>
      </c>
    </row>
    <row r="81" spans="1:75" ht="47.25" x14ac:dyDescent="0.25">
      <c r="A81" s="70" t="str">
        <f>'[1]1 2018 год'!A69</f>
        <v>1.2.3.6</v>
      </c>
      <c r="B81" s="71" t="str">
        <f>'[1]1 2018 год'!B69</f>
        <v>«Включение приборов учета в систему сбора и передачи данных, класс напряжения 6 (10) кВ, всего, в том числе:»</v>
      </c>
      <c r="C81" s="37" t="str">
        <f>'[1]1 2018 год'!C69</f>
        <v>Г</v>
      </c>
      <c r="D81" s="37" t="s">
        <v>78</v>
      </c>
      <c r="E81" s="37" t="s">
        <v>78</v>
      </c>
      <c r="F81" s="37" t="s">
        <v>78</v>
      </c>
      <c r="G81" s="37" t="s">
        <v>78</v>
      </c>
      <c r="H81" s="37" t="s">
        <v>78</v>
      </c>
      <c r="I81" s="37" t="s">
        <v>78</v>
      </c>
      <c r="J81" s="37" t="s">
        <v>78</v>
      </c>
      <c r="K81" s="37" t="s">
        <v>78</v>
      </c>
      <c r="L81" s="37" t="s">
        <v>78</v>
      </c>
      <c r="M81" s="37" t="s">
        <v>78</v>
      </c>
      <c r="N81" s="37" t="s">
        <v>78</v>
      </c>
      <c r="O81" s="37" t="s">
        <v>78</v>
      </c>
      <c r="P81" s="37" t="s">
        <v>78</v>
      </c>
      <c r="Q81" s="37" t="s">
        <v>78</v>
      </c>
      <c r="R81" s="37" t="s">
        <v>78</v>
      </c>
      <c r="S81" s="37" t="s">
        <v>78</v>
      </c>
      <c r="T81" s="37" t="s">
        <v>78</v>
      </c>
      <c r="U81" s="37" t="s">
        <v>78</v>
      </c>
      <c r="V81" s="37" t="s">
        <v>78</v>
      </c>
      <c r="W81" s="37" t="s">
        <v>78</v>
      </c>
      <c r="X81" s="37" t="s">
        <v>78</v>
      </c>
      <c r="Y81" s="37" t="s">
        <v>78</v>
      </c>
      <c r="Z81" s="37" t="s">
        <v>78</v>
      </c>
      <c r="AA81" s="37" t="s">
        <v>78</v>
      </c>
      <c r="AB81" s="37" t="s">
        <v>78</v>
      </c>
      <c r="AC81" s="37" t="s">
        <v>78</v>
      </c>
      <c r="AD81" s="37" t="s">
        <v>78</v>
      </c>
      <c r="AE81" s="37" t="s">
        <v>78</v>
      </c>
      <c r="AF81" s="37" t="s">
        <v>78</v>
      </c>
      <c r="AG81" s="37" t="s">
        <v>78</v>
      </c>
      <c r="AH81" s="37" t="s">
        <v>78</v>
      </c>
      <c r="AI81" s="37" t="s">
        <v>78</v>
      </c>
      <c r="AJ81" s="37" t="s">
        <v>78</v>
      </c>
      <c r="AK81" s="37" t="s">
        <v>78</v>
      </c>
      <c r="AL81" s="37" t="s">
        <v>78</v>
      </c>
      <c r="AM81" s="37" t="s">
        <v>78</v>
      </c>
      <c r="AN81" s="37" t="s">
        <v>78</v>
      </c>
      <c r="AO81" s="37" t="s">
        <v>78</v>
      </c>
      <c r="AP81" s="37" t="s">
        <v>78</v>
      </c>
      <c r="AQ81" s="37" t="s">
        <v>78</v>
      </c>
      <c r="AR81" s="37" t="s">
        <v>78</v>
      </c>
      <c r="AS81" s="37" t="s">
        <v>78</v>
      </c>
      <c r="AT81" s="37" t="s">
        <v>78</v>
      </c>
      <c r="AU81" s="37" t="s">
        <v>78</v>
      </c>
      <c r="AV81" s="37" t="s">
        <v>78</v>
      </c>
      <c r="AW81" s="37" t="s">
        <v>78</v>
      </c>
      <c r="AX81" s="37" t="s">
        <v>78</v>
      </c>
      <c r="AY81" s="37" t="s">
        <v>78</v>
      </c>
      <c r="AZ81" s="37" t="s">
        <v>78</v>
      </c>
      <c r="BA81" s="37" t="s">
        <v>78</v>
      </c>
      <c r="BB81" s="37" t="s">
        <v>78</v>
      </c>
      <c r="BC81" s="37" t="s">
        <v>78</v>
      </c>
      <c r="BD81" s="37" t="s">
        <v>78</v>
      </c>
      <c r="BE81" s="37" t="s">
        <v>78</v>
      </c>
      <c r="BF81" s="37" t="s">
        <v>78</v>
      </c>
      <c r="BG81" s="37" t="s">
        <v>78</v>
      </c>
      <c r="BH81" s="37" t="s">
        <v>78</v>
      </c>
      <c r="BI81" s="37" t="s">
        <v>78</v>
      </c>
      <c r="BJ81" s="37" t="s">
        <v>78</v>
      </c>
      <c r="BK81" s="37" t="s">
        <v>78</v>
      </c>
      <c r="BL81" s="37" t="s">
        <v>78</v>
      </c>
      <c r="BM81" s="37" t="s">
        <v>78</v>
      </c>
      <c r="BN81" s="37" t="s">
        <v>78</v>
      </c>
      <c r="BO81" s="37" t="s">
        <v>78</v>
      </c>
      <c r="BP81" s="37" t="s">
        <v>78</v>
      </c>
      <c r="BQ81" s="37" t="s">
        <v>78</v>
      </c>
      <c r="BR81" s="37" t="s">
        <v>78</v>
      </c>
      <c r="BS81" s="37" t="s">
        <v>78</v>
      </c>
      <c r="BT81" s="37" t="s">
        <v>78</v>
      </c>
      <c r="BU81" s="37" t="s">
        <v>78</v>
      </c>
      <c r="BV81" s="37" t="s">
        <v>78</v>
      </c>
      <c r="BW81" s="37" t="s">
        <v>78</v>
      </c>
    </row>
    <row r="82" spans="1:75" ht="55.5" customHeight="1" x14ac:dyDescent="0.25">
      <c r="A82" s="70" t="str">
        <f>'[1]1 2018 год'!A70</f>
        <v>1.2.3.7</v>
      </c>
      <c r="B82" s="71" t="str">
        <f>'[1]1 2018 год'!B70</f>
        <v>«Включение приборов учета в систему сбора и передачи данных, класс напряжения 35 кВ, всего, в том числе:»</v>
      </c>
      <c r="C82" s="37" t="str">
        <f>'[1]1 2018 год'!C70</f>
        <v>Г</v>
      </c>
      <c r="D82" s="37" t="s">
        <v>78</v>
      </c>
      <c r="E82" s="37" t="s">
        <v>78</v>
      </c>
      <c r="F82" s="37" t="s">
        <v>78</v>
      </c>
      <c r="G82" s="37" t="s">
        <v>78</v>
      </c>
      <c r="H82" s="37" t="s">
        <v>78</v>
      </c>
      <c r="I82" s="37" t="s">
        <v>78</v>
      </c>
      <c r="J82" s="37" t="s">
        <v>78</v>
      </c>
      <c r="K82" s="37" t="s">
        <v>78</v>
      </c>
      <c r="L82" s="37" t="s">
        <v>78</v>
      </c>
      <c r="M82" s="37" t="s">
        <v>78</v>
      </c>
      <c r="N82" s="37" t="s">
        <v>78</v>
      </c>
      <c r="O82" s="37" t="s">
        <v>78</v>
      </c>
      <c r="P82" s="37" t="s">
        <v>78</v>
      </c>
      <c r="Q82" s="37" t="s">
        <v>78</v>
      </c>
      <c r="R82" s="37" t="s">
        <v>78</v>
      </c>
      <c r="S82" s="37" t="s">
        <v>78</v>
      </c>
      <c r="T82" s="37" t="s">
        <v>78</v>
      </c>
      <c r="U82" s="37" t="s">
        <v>78</v>
      </c>
      <c r="V82" s="37" t="s">
        <v>78</v>
      </c>
      <c r="W82" s="37" t="s">
        <v>78</v>
      </c>
      <c r="X82" s="37" t="s">
        <v>78</v>
      </c>
      <c r="Y82" s="37" t="s">
        <v>78</v>
      </c>
      <c r="Z82" s="37" t="s">
        <v>78</v>
      </c>
      <c r="AA82" s="37" t="s">
        <v>78</v>
      </c>
      <c r="AB82" s="37" t="s">
        <v>78</v>
      </c>
      <c r="AC82" s="37" t="s">
        <v>78</v>
      </c>
      <c r="AD82" s="37" t="s">
        <v>78</v>
      </c>
      <c r="AE82" s="37" t="s">
        <v>78</v>
      </c>
      <c r="AF82" s="37" t="s">
        <v>78</v>
      </c>
      <c r="AG82" s="37" t="s">
        <v>78</v>
      </c>
      <c r="AH82" s="37" t="s">
        <v>78</v>
      </c>
      <c r="AI82" s="37" t="s">
        <v>78</v>
      </c>
      <c r="AJ82" s="37" t="s">
        <v>78</v>
      </c>
      <c r="AK82" s="37" t="s">
        <v>78</v>
      </c>
      <c r="AL82" s="37" t="s">
        <v>78</v>
      </c>
      <c r="AM82" s="37" t="s">
        <v>78</v>
      </c>
      <c r="AN82" s="37" t="s">
        <v>78</v>
      </c>
      <c r="AO82" s="37" t="s">
        <v>78</v>
      </c>
      <c r="AP82" s="37" t="s">
        <v>78</v>
      </c>
      <c r="AQ82" s="37" t="s">
        <v>78</v>
      </c>
      <c r="AR82" s="37" t="s">
        <v>78</v>
      </c>
      <c r="AS82" s="37" t="s">
        <v>78</v>
      </c>
      <c r="AT82" s="37" t="s">
        <v>78</v>
      </c>
      <c r="AU82" s="37" t="s">
        <v>78</v>
      </c>
      <c r="AV82" s="37" t="s">
        <v>78</v>
      </c>
      <c r="AW82" s="37" t="s">
        <v>78</v>
      </c>
      <c r="AX82" s="37" t="s">
        <v>78</v>
      </c>
      <c r="AY82" s="37" t="s">
        <v>78</v>
      </c>
      <c r="AZ82" s="37" t="s">
        <v>78</v>
      </c>
      <c r="BA82" s="37" t="s">
        <v>78</v>
      </c>
      <c r="BB82" s="37" t="s">
        <v>78</v>
      </c>
      <c r="BC82" s="37" t="s">
        <v>78</v>
      </c>
      <c r="BD82" s="37" t="s">
        <v>78</v>
      </c>
      <c r="BE82" s="37" t="s">
        <v>78</v>
      </c>
      <c r="BF82" s="37" t="s">
        <v>78</v>
      </c>
      <c r="BG82" s="37" t="s">
        <v>78</v>
      </c>
      <c r="BH82" s="37" t="s">
        <v>78</v>
      </c>
      <c r="BI82" s="37" t="s">
        <v>78</v>
      </c>
      <c r="BJ82" s="37" t="s">
        <v>78</v>
      </c>
      <c r="BK82" s="37" t="s">
        <v>78</v>
      </c>
      <c r="BL82" s="37" t="s">
        <v>78</v>
      </c>
      <c r="BM82" s="37" t="s">
        <v>78</v>
      </c>
      <c r="BN82" s="37" t="s">
        <v>78</v>
      </c>
      <c r="BO82" s="37" t="s">
        <v>78</v>
      </c>
      <c r="BP82" s="37" t="s">
        <v>78</v>
      </c>
      <c r="BQ82" s="37" t="s">
        <v>78</v>
      </c>
      <c r="BR82" s="37" t="s">
        <v>78</v>
      </c>
      <c r="BS82" s="37" t="s">
        <v>78</v>
      </c>
      <c r="BT82" s="37" t="s">
        <v>78</v>
      </c>
      <c r="BU82" s="37" t="s">
        <v>78</v>
      </c>
      <c r="BV82" s="37" t="s">
        <v>78</v>
      </c>
      <c r="BW82" s="37" t="s">
        <v>78</v>
      </c>
    </row>
    <row r="83" spans="1:75" ht="50.25" customHeight="1" x14ac:dyDescent="0.25">
      <c r="A83" s="70" t="str">
        <f>'[1]1 2018 год'!A71</f>
        <v>1.2.3.8</v>
      </c>
      <c r="B83" s="71" t="str">
        <f>'[1]1 2018 год'!B71</f>
        <v>«Включение приборов учета в систему сбора и передачи данных, класс напряжения 110 кВ и выше, всего, в том числе:»</v>
      </c>
      <c r="C83" s="37" t="str">
        <f>'[1]1 2018 год'!C71</f>
        <v>Г</v>
      </c>
      <c r="D83" s="37" t="s">
        <v>78</v>
      </c>
      <c r="E83" s="37" t="s">
        <v>78</v>
      </c>
      <c r="F83" s="37" t="s">
        <v>78</v>
      </c>
      <c r="G83" s="37" t="s">
        <v>78</v>
      </c>
      <c r="H83" s="37" t="s">
        <v>78</v>
      </c>
      <c r="I83" s="37" t="s">
        <v>78</v>
      </c>
      <c r="J83" s="37" t="s">
        <v>78</v>
      </c>
      <c r="K83" s="37" t="s">
        <v>78</v>
      </c>
      <c r="L83" s="37" t="s">
        <v>78</v>
      </c>
      <c r="M83" s="37" t="s">
        <v>78</v>
      </c>
      <c r="N83" s="37" t="s">
        <v>78</v>
      </c>
      <c r="O83" s="37" t="s">
        <v>78</v>
      </c>
      <c r="P83" s="37" t="s">
        <v>78</v>
      </c>
      <c r="Q83" s="37" t="s">
        <v>78</v>
      </c>
      <c r="R83" s="37" t="s">
        <v>78</v>
      </c>
      <c r="S83" s="37" t="s">
        <v>78</v>
      </c>
      <c r="T83" s="37" t="s">
        <v>78</v>
      </c>
      <c r="U83" s="37" t="s">
        <v>78</v>
      </c>
      <c r="V83" s="37" t="s">
        <v>78</v>
      </c>
      <c r="W83" s="37" t="s">
        <v>78</v>
      </c>
      <c r="X83" s="37" t="s">
        <v>78</v>
      </c>
      <c r="Y83" s="37" t="s">
        <v>78</v>
      </c>
      <c r="Z83" s="37" t="s">
        <v>78</v>
      </c>
      <c r="AA83" s="37" t="s">
        <v>78</v>
      </c>
      <c r="AB83" s="37" t="s">
        <v>78</v>
      </c>
      <c r="AC83" s="37" t="s">
        <v>78</v>
      </c>
      <c r="AD83" s="37" t="s">
        <v>78</v>
      </c>
      <c r="AE83" s="37" t="s">
        <v>78</v>
      </c>
      <c r="AF83" s="37" t="s">
        <v>78</v>
      </c>
      <c r="AG83" s="37" t="s">
        <v>78</v>
      </c>
      <c r="AH83" s="37" t="s">
        <v>78</v>
      </c>
      <c r="AI83" s="37" t="s">
        <v>78</v>
      </c>
      <c r="AJ83" s="37" t="s">
        <v>78</v>
      </c>
      <c r="AK83" s="37" t="s">
        <v>78</v>
      </c>
      <c r="AL83" s="37" t="s">
        <v>78</v>
      </c>
      <c r="AM83" s="37" t="s">
        <v>78</v>
      </c>
      <c r="AN83" s="37" t="s">
        <v>78</v>
      </c>
      <c r="AO83" s="37" t="s">
        <v>78</v>
      </c>
      <c r="AP83" s="37" t="s">
        <v>78</v>
      </c>
      <c r="AQ83" s="37" t="s">
        <v>78</v>
      </c>
      <c r="AR83" s="37" t="s">
        <v>78</v>
      </c>
      <c r="AS83" s="37" t="s">
        <v>78</v>
      </c>
      <c r="AT83" s="37" t="s">
        <v>78</v>
      </c>
      <c r="AU83" s="37" t="s">
        <v>78</v>
      </c>
      <c r="AV83" s="37" t="s">
        <v>78</v>
      </c>
      <c r="AW83" s="37" t="s">
        <v>78</v>
      </c>
      <c r="AX83" s="37" t="s">
        <v>78</v>
      </c>
      <c r="AY83" s="37" t="s">
        <v>78</v>
      </c>
      <c r="AZ83" s="37" t="s">
        <v>78</v>
      </c>
      <c r="BA83" s="37" t="s">
        <v>78</v>
      </c>
      <c r="BB83" s="37" t="s">
        <v>78</v>
      </c>
      <c r="BC83" s="37" t="s">
        <v>78</v>
      </c>
      <c r="BD83" s="37" t="s">
        <v>78</v>
      </c>
      <c r="BE83" s="37" t="s">
        <v>78</v>
      </c>
      <c r="BF83" s="37" t="s">
        <v>78</v>
      </c>
      <c r="BG83" s="37" t="s">
        <v>78</v>
      </c>
      <c r="BH83" s="37" t="s">
        <v>78</v>
      </c>
      <c r="BI83" s="37" t="s">
        <v>78</v>
      </c>
      <c r="BJ83" s="37" t="s">
        <v>78</v>
      </c>
      <c r="BK83" s="37" t="s">
        <v>78</v>
      </c>
      <c r="BL83" s="37" t="s">
        <v>78</v>
      </c>
      <c r="BM83" s="37" t="s">
        <v>78</v>
      </c>
      <c r="BN83" s="37" t="s">
        <v>78</v>
      </c>
      <c r="BO83" s="37" t="s">
        <v>78</v>
      </c>
      <c r="BP83" s="37" t="s">
        <v>78</v>
      </c>
      <c r="BQ83" s="37" t="s">
        <v>78</v>
      </c>
      <c r="BR83" s="37" t="s">
        <v>78</v>
      </c>
      <c r="BS83" s="37" t="s">
        <v>78</v>
      </c>
      <c r="BT83" s="37" t="s">
        <v>78</v>
      </c>
      <c r="BU83" s="37" t="s">
        <v>78</v>
      </c>
      <c r="BV83" s="37" t="s">
        <v>78</v>
      </c>
      <c r="BW83" s="37" t="s">
        <v>78</v>
      </c>
    </row>
    <row r="84" spans="1:75" ht="47.25" x14ac:dyDescent="0.25">
      <c r="A84" s="70" t="str">
        <f>'[1]1 2018 год'!A72</f>
        <v>1.2.4</v>
      </c>
      <c r="B84" s="71" t="str">
        <f>'[1]1 2018 год'!B72</f>
        <v>Реконструкция, модернизация, техническое перевооружение прочих объектов основных средств, всего, в том числе:</v>
      </c>
      <c r="C84" s="37" t="str">
        <f>'[1]1 2018 год'!C72</f>
        <v>Г</v>
      </c>
      <c r="D84" s="37" t="s">
        <v>78</v>
      </c>
      <c r="E84" s="37" t="s">
        <v>78</v>
      </c>
      <c r="F84" s="37" t="s">
        <v>78</v>
      </c>
      <c r="G84" s="37" t="s">
        <v>78</v>
      </c>
      <c r="H84" s="37" t="s">
        <v>78</v>
      </c>
      <c r="I84" s="37" t="s">
        <v>78</v>
      </c>
      <c r="J84" s="37" t="s">
        <v>78</v>
      </c>
      <c r="K84" s="37" t="s">
        <v>78</v>
      </c>
      <c r="L84" s="37" t="s">
        <v>78</v>
      </c>
      <c r="M84" s="37" t="s">
        <v>78</v>
      </c>
      <c r="N84" s="37" t="s">
        <v>78</v>
      </c>
      <c r="O84" s="37" t="s">
        <v>78</v>
      </c>
      <c r="P84" s="37" t="s">
        <v>78</v>
      </c>
      <c r="Q84" s="37" t="s">
        <v>78</v>
      </c>
      <c r="R84" s="37" t="s">
        <v>78</v>
      </c>
      <c r="S84" s="37" t="s">
        <v>78</v>
      </c>
      <c r="T84" s="37" t="s">
        <v>78</v>
      </c>
      <c r="U84" s="37" t="s">
        <v>78</v>
      </c>
      <c r="V84" s="37" t="s">
        <v>78</v>
      </c>
      <c r="W84" s="37" t="s">
        <v>78</v>
      </c>
      <c r="X84" s="37" t="s">
        <v>78</v>
      </c>
      <c r="Y84" s="37" t="s">
        <v>78</v>
      </c>
      <c r="Z84" s="37" t="s">
        <v>78</v>
      </c>
      <c r="AA84" s="37" t="s">
        <v>78</v>
      </c>
      <c r="AB84" s="37" t="s">
        <v>78</v>
      </c>
      <c r="AC84" s="37" t="s">
        <v>78</v>
      </c>
      <c r="AD84" s="37" t="s">
        <v>78</v>
      </c>
      <c r="AE84" s="37" t="s">
        <v>78</v>
      </c>
      <c r="AF84" s="37" t="s">
        <v>78</v>
      </c>
      <c r="AG84" s="37" t="s">
        <v>78</v>
      </c>
      <c r="AH84" s="37" t="s">
        <v>78</v>
      </c>
      <c r="AI84" s="37" t="s">
        <v>78</v>
      </c>
      <c r="AJ84" s="37" t="s">
        <v>78</v>
      </c>
      <c r="AK84" s="37" t="s">
        <v>78</v>
      </c>
      <c r="AL84" s="37" t="s">
        <v>78</v>
      </c>
      <c r="AM84" s="37" t="s">
        <v>78</v>
      </c>
      <c r="AN84" s="37" t="s">
        <v>78</v>
      </c>
      <c r="AO84" s="37" t="s">
        <v>78</v>
      </c>
      <c r="AP84" s="37" t="s">
        <v>78</v>
      </c>
      <c r="AQ84" s="37" t="s">
        <v>78</v>
      </c>
      <c r="AR84" s="37" t="s">
        <v>78</v>
      </c>
      <c r="AS84" s="37" t="s">
        <v>78</v>
      </c>
      <c r="AT84" s="37" t="s">
        <v>78</v>
      </c>
      <c r="AU84" s="37" t="s">
        <v>78</v>
      </c>
      <c r="AV84" s="37" t="s">
        <v>78</v>
      </c>
      <c r="AW84" s="37" t="s">
        <v>78</v>
      </c>
      <c r="AX84" s="37" t="s">
        <v>78</v>
      </c>
      <c r="AY84" s="37" t="s">
        <v>78</v>
      </c>
      <c r="AZ84" s="37" t="s">
        <v>78</v>
      </c>
      <c r="BA84" s="37" t="s">
        <v>78</v>
      </c>
      <c r="BB84" s="37" t="s">
        <v>78</v>
      </c>
      <c r="BC84" s="37" t="s">
        <v>78</v>
      </c>
      <c r="BD84" s="37" t="s">
        <v>78</v>
      </c>
      <c r="BE84" s="37" t="s">
        <v>78</v>
      </c>
      <c r="BF84" s="37" t="s">
        <v>78</v>
      </c>
      <c r="BG84" s="37" t="s">
        <v>78</v>
      </c>
      <c r="BH84" s="37" t="s">
        <v>78</v>
      </c>
      <c r="BI84" s="37" t="s">
        <v>78</v>
      </c>
      <c r="BJ84" s="37" t="s">
        <v>78</v>
      </c>
      <c r="BK84" s="37" t="s">
        <v>78</v>
      </c>
      <c r="BL84" s="37" t="s">
        <v>78</v>
      </c>
      <c r="BM84" s="37" t="s">
        <v>78</v>
      </c>
      <c r="BN84" s="37" t="s">
        <v>78</v>
      </c>
      <c r="BO84" s="37" t="s">
        <v>78</v>
      </c>
      <c r="BP84" s="37" t="s">
        <v>78</v>
      </c>
      <c r="BQ84" s="37" t="s">
        <v>78</v>
      </c>
      <c r="BR84" s="37" t="s">
        <v>78</v>
      </c>
      <c r="BS84" s="37" t="s">
        <v>78</v>
      </c>
      <c r="BT84" s="37" t="s">
        <v>78</v>
      </c>
      <c r="BU84" s="37" t="s">
        <v>78</v>
      </c>
      <c r="BV84" s="37" t="s">
        <v>78</v>
      </c>
      <c r="BW84" s="37" t="s">
        <v>78</v>
      </c>
    </row>
    <row r="85" spans="1:75" ht="31.5" x14ac:dyDescent="0.25">
      <c r="A85" s="70" t="str">
        <f>'[1]1 2018 год'!A73</f>
        <v>1.2.4.1</v>
      </c>
      <c r="B85" s="71" t="str">
        <f>'[1]1 2018 год'!B73</f>
        <v>Реконструкция прочих объектов основных средств, всего, в том числе:</v>
      </c>
      <c r="C85" s="37" t="str">
        <f>'[1]1 2018 год'!C73</f>
        <v>Г</v>
      </c>
      <c r="D85" s="37" t="s">
        <v>78</v>
      </c>
      <c r="E85" s="37" t="s">
        <v>78</v>
      </c>
      <c r="F85" s="37" t="s">
        <v>78</v>
      </c>
      <c r="G85" s="37" t="s">
        <v>78</v>
      </c>
      <c r="H85" s="37" t="s">
        <v>78</v>
      </c>
      <c r="I85" s="37" t="s">
        <v>78</v>
      </c>
      <c r="J85" s="37" t="s">
        <v>78</v>
      </c>
      <c r="K85" s="37" t="s">
        <v>78</v>
      </c>
      <c r="L85" s="37" t="s">
        <v>78</v>
      </c>
      <c r="M85" s="37" t="s">
        <v>78</v>
      </c>
      <c r="N85" s="37" t="s">
        <v>78</v>
      </c>
      <c r="O85" s="37" t="s">
        <v>78</v>
      </c>
      <c r="P85" s="37" t="s">
        <v>78</v>
      </c>
      <c r="Q85" s="37" t="s">
        <v>78</v>
      </c>
      <c r="R85" s="37" t="s">
        <v>78</v>
      </c>
      <c r="S85" s="37" t="s">
        <v>78</v>
      </c>
      <c r="T85" s="37" t="s">
        <v>78</v>
      </c>
      <c r="U85" s="37" t="s">
        <v>78</v>
      </c>
      <c r="V85" s="37" t="s">
        <v>78</v>
      </c>
      <c r="W85" s="37" t="s">
        <v>78</v>
      </c>
      <c r="X85" s="37" t="s">
        <v>78</v>
      </c>
      <c r="Y85" s="37" t="s">
        <v>78</v>
      </c>
      <c r="Z85" s="37" t="s">
        <v>78</v>
      </c>
      <c r="AA85" s="37" t="s">
        <v>78</v>
      </c>
      <c r="AB85" s="37" t="s">
        <v>78</v>
      </c>
      <c r="AC85" s="37" t="s">
        <v>78</v>
      </c>
      <c r="AD85" s="37" t="s">
        <v>78</v>
      </c>
      <c r="AE85" s="37" t="s">
        <v>78</v>
      </c>
      <c r="AF85" s="37" t="s">
        <v>78</v>
      </c>
      <c r="AG85" s="37" t="s">
        <v>78</v>
      </c>
      <c r="AH85" s="37" t="s">
        <v>78</v>
      </c>
      <c r="AI85" s="37" t="s">
        <v>78</v>
      </c>
      <c r="AJ85" s="37" t="s">
        <v>78</v>
      </c>
      <c r="AK85" s="37" t="s">
        <v>78</v>
      </c>
      <c r="AL85" s="37" t="s">
        <v>78</v>
      </c>
      <c r="AM85" s="37" t="s">
        <v>78</v>
      </c>
      <c r="AN85" s="37" t="s">
        <v>78</v>
      </c>
      <c r="AO85" s="37" t="s">
        <v>78</v>
      </c>
      <c r="AP85" s="37" t="s">
        <v>78</v>
      </c>
      <c r="AQ85" s="37" t="s">
        <v>78</v>
      </c>
      <c r="AR85" s="37" t="s">
        <v>78</v>
      </c>
      <c r="AS85" s="37" t="s">
        <v>78</v>
      </c>
      <c r="AT85" s="37" t="s">
        <v>78</v>
      </c>
      <c r="AU85" s="37" t="s">
        <v>78</v>
      </c>
      <c r="AV85" s="37" t="s">
        <v>78</v>
      </c>
      <c r="AW85" s="37" t="s">
        <v>78</v>
      </c>
      <c r="AX85" s="37" t="s">
        <v>78</v>
      </c>
      <c r="AY85" s="37" t="s">
        <v>78</v>
      </c>
      <c r="AZ85" s="37" t="s">
        <v>78</v>
      </c>
      <c r="BA85" s="37" t="s">
        <v>78</v>
      </c>
      <c r="BB85" s="37" t="s">
        <v>78</v>
      </c>
      <c r="BC85" s="37" t="s">
        <v>78</v>
      </c>
      <c r="BD85" s="37" t="s">
        <v>78</v>
      </c>
      <c r="BE85" s="37" t="s">
        <v>78</v>
      </c>
      <c r="BF85" s="37" t="s">
        <v>78</v>
      </c>
      <c r="BG85" s="37" t="s">
        <v>78</v>
      </c>
      <c r="BH85" s="37" t="s">
        <v>78</v>
      </c>
      <c r="BI85" s="37" t="s">
        <v>78</v>
      </c>
      <c r="BJ85" s="37" t="s">
        <v>78</v>
      </c>
      <c r="BK85" s="37" t="s">
        <v>78</v>
      </c>
      <c r="BL85" s="37" t="s">
        <v>78</v>
      </c>
      <c r="BM85" s="37" t="s">
        <v>78</v>
      </c>
      <c r="BN85" s="37" t="s">
        <v>78</v>
      </c>
      <c r="BO85" s="37" t="s">
        <v>78</v>
      </c>
      <c r="BP85" s="37" t="s">
        <v>78</v>
      </c>
      <c r="BQ85" s="37" t="s">
        <v>78</v>
      </c>
      <c r="BR85" s="37" t="s">
        <v>78</v>
      </c>
      <c r="BS85" s="37" t="s">
        <v>78</v>
      </c>
      <c r="BT85" s="37" t="s">
        <v>78</v>
      </c>
      <c r="BU85" s="37" t="s">
        <v>78</v>
      </c>
      <c r="BV85" s="37" t="s">
        <v>78</v>
      </c>
      <c r="BW85" s="37" t="s">
        <v>78</v>
      </c>
    </row>
    <row r="86" spans="1:75" ht="47.25" x14ac:dyDescent="0.25">
      <c r="A86" s="70" t="str">
        <f>'[1]1 2018 год'!A74</f>
        <v>1.2.4.2</v>
      </c>
      <c r="B86" s="71" t="str">
        <f>'[1]1 2018 год'!B74</f>
        <v>Модернизация, техническое перевооружение прочих объектов основных средств, всего, в том числе:</v>
      </c>
      <c r="C86" s="37" t="str">
        <f>'[1]1 2018 год'!C74</f>
        <v>Г</v>
      </c>
      <c r="D86" s="37" t="s">
        <v>78</v>
      </c>
      <c r="E86" s="37" t="s">
        <v>78</v>
      </c>
      <c r="F86" s="37" t="s">
        <v>78</v>
      </c>
      <c r="G86" s="37" t="s">
        <v>78</v>
      </c>
      <c r="H86" s="37" t="s">
        <v>78</v>
      </c>
      <c r="I86" s="37" t="s">
        <v>78</v>
      </c>
      <c r="J86" s="37" t="s">
        <v>78</v>
      </c>
      <c r="K86" s="37" t="s">
        <v>78</v>
      </c>
      <c r="L86" s="37" t="s">
        <v>78</v>
      </c>
      <c r="M86" s="37" t="s">
        <v>78</v>
      </c>
      <c r="N86" s="37" t="s">
        <v>78</v>
      </c>
      <c r="O86" s="37" t="s">
        <v>78</v>
      </c>
      <c r="P86" s="37" t="s">
        <v>78</v>
      </c>
      <c r="Q86" s="37" t="s">
        <v>78</v>
      </c>
      <c r="R86" s="37" t="s">
        <v>78</v>
      </c>
      <c r="S86" s="37" t="s">
        <v>78</v>
      </c>
      <c r="T86" s="37" t="s">
        <v>78</v>
      </c>
      <c r="U86" s="37" t="s">
        <v>78</v>
      </c>
      <c r="V86" s="37" t="s">
        <v>78</v>
      </c>
      <c r="W86" s="37" t="s">
        <v>78</v>
      </c>
      <c r="X86" s="37" t="s">
        <v>78</v>
      </c>
      <c r="Y86" s="37" t="s">
        <v>78</v>
      </c>
      <c r="Z86" s="37" t="s">
        <v>78</v>
      </c>
      <c r="AA86" s="37" t="s">
        <v>78</v>
      </c>
      <c r="AB86" s="37" t="s">
        <v>78</v>
      </c>
      <c r="AC86" s="37" t="s">
        <v>78</v>
      </c>
      <c r="AD86" s="37" t="s">
        <v>78</v>
      </c>
      <c r="AE86" s="37" t="s">
        <v>78</v>
      </c>
      <c r="AF86" s="37" t="s">
        <v>78</v>
      </c>
      <c r="AG86" s="37" t="s">
        <v>78</v>
      </c>
      <c r="AH86" s="37" t="s">
        <v>78</v>
      </c>
      <c r="AI86" s="37" t="s">
        <v>78</v>
      </c>
      <c r="AJ86" s="37" t="s">
        <v>78</v>
      </c>
      <c r="AK86" s="37" t="s">
        <v>78</v>
      </c>
      <c r="AL86" s="37" t="s">
        <v>78</v>
      </c>
      <c r="AM86" s="37" t="s">
        <v>78</v>
      </c>
      <c r="AN86" s="37" t="s">
        <v>78</v>
      </c>
      <c r="AO86" s="37" t="s">
        <v>78</v>
      </c>
      <c r="AP86" s="37" t="s">
        <v>78</v>
      </c>
      <c r="AQ86" s="37" t="s">
        <v>78</v>
      </c>
      <c r="AR86" s="37" t="s">
        <v>78</v>
      </c>
      <c r="AS86" s="37" t="s">
        <v>78</v>
      </c>
      <c r="AT86" s="37" t="s">
        <v>78</v>
      </c>
      <c r="AU86" s="37" t="s">
        <v>78</v>
      </c>
      <c r="AV86" s="37" t="s">
        <v>78</v>
      </c>
      <c r="AW86" s="37" t="s">
        <v>78</v>
      </c>
      <c r="AX86" s="37" t="s">
        <v>78</v>
      </c>
      <c r="AY86" s="37" t="s">
        <v>78</v>
      </c>
      <c r="AZ86" s="37" t="s">
        <v>78</v>
      </c>
      <c r="BA86" s="37" t="s">
        <v>78</v>
      </c>
      <c r="BB86" s="37" t="s">
        <v>78</v>
      </c>
      <c r="BC86" s="37" t="s">
        <v>78</v>
      </c>
      <c r="BD86" s="37" t="s">
        <v>78</v>
      </c>
      <c r="BE86" s="37" t="s">
        <v>78</v>
      </c>
      <c r="BF86" s="37" t="s">
        <v>78</v>
      </c>
      <c r="BG86" s="37" t="s">
        <v>78</v>
      </c>
      <c r="BH86" s="37" t="s">
        <v>78</v>
      </c>
      <c r="BI86" s="37" t="s">
        <v>78</v>
      </c>
      <c r="BJ86" s="37" t="s">
        <v>78</v>
      </c>
      <c r="BK86" s="37" t="s">
        <v>78</v>
      </c>
      <c r="BL86" s="37" t="s">
        <v>78</v>
      </c>
      <c r="BM86" s="37" t="s">
        <v>78</v>
      </c>
      <c r="BN86" s="37" t="s">
        <v>78</v>
      </c>
      <c r="BO86" s="37" t="s">
        <v>78</v>
      </c>
      <c r="BP86" s="37" t="s">
        <v>78</v>
      </c>
      <c r="BQ86" s="37" t="s">
        <v>78</v>
      </c>
      <c r="BR86" s="37" t="s">
        <v>78</v>
      </c>
      <c r="BS86" s="37" t="s">
        <v>78</v>
      </c>
      <c r="BT86" s="37" t="s">
        <v>78</v>
      </c>
      <c r="BU86" s="37" t="s">
        <v>78</v>
      </c>
      <c r="BV86" s="37" t="s">
        <v>78</v>
      </c>
      <c r="BW86" s="37" t="s">
        <v>78</v>
      </c>
    </row>
    <row r="87" spans="1:75" ht="63" x14ac:dyDescent="0.25">
      <c r="A87" s="70" t="str">
        <f>'[1]1 2018 год'!A75</f>
        <v>1.3</v>
      </c>
      <c r="B87" s="71" t="str">
        <f>'[1]1 2018 год'!B75</f>
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</c>
      <c r="C87" s="37" t="str">
        <f>'[1]1 2018 год'!C75</f>
        <v>Г</v>
      </c>
      <c r="D87" s="37" t="s">
        <v>78</v>
      </c>
      <c r="E87" s="37" t="s">
        <v>78</v>
      </c>
      <c r="F87" s="37" t="s">
        <v>78</v>
      </c>
      <c r="G87" s="37" t="s">
        <v>78</v>
      </c>
      <c r="H87" s="37" t="s">
        <v>78</v>
      </c>
      <c r="I87" s="37" t="s">
        <v>78</v>
      </c>
      <c r="J87" s="37" t="s">
        <v>78</v>
      </c>
      <c r="K87" s="37" t="s">
        <v>78</v>
      </c>
      <c r="L87" s="37" t="s">
        <v>78</v>
      </c>
      <c r="M87" s="37" t="s">
        <v>78</v>
      </c>
      <c r="N87" s="37" t="s">
        <v>78</v>
      </c>
      <c r="O87" s="37" t="s">
        <v>78</v>
      </c>
      <c r="P87" s="37" t="s">
        <v>78</v>
      </c>
      <c r="Q87" s="37" t="s">
        <v>78</v>
      </c>
      <c r="R87" s="37" t="s">
        <v>78</v>
      </c>
      <c r="S87" s="37" t="s">
        <v>78</v>
      </c>
      <c r="T87" s="37" t="s">
        <v>78</v>
      </c>
      <c r="U87" s="37" t="s">
        <v>78</v>
      </c>
      <c r="V87" s="37" t="s">
        <v>78</v>
      </c>
      <c r="W87" s="37" t="s">
        <v>78</v>
      </c>
      <c r="X87" s="37" t="s">
        <v>78</v>
      </c>
      <c r="Y87" s="37" t="s">
        <v>78</v>
      </c>
      <c r="Z87" s="37" t="s">
        <v>78</v>
      </c>
      <c r="AA87" s="37" t="s">
        <v>78</v>
      </c>
      <c r="AB87" s="37" t="s">
        <v>78</v>
      </c>
      <c r="AC87" s="37" t="s">
        <v>78</v>
      </c>
      <c r="AD87" s="37" t="s">
        <v>78</v>
      </c>
      <c r="AE87" s="37" t="s">
        <v>78</v>
      </c>
      <c r="AF87" s="37" t="s">
        <v>78</v>
      </c>
      <c r="AG87" s="37" t="s">
        <v>78</v>
      </c>
      <c r="AH87" s="37" t="s">
        <v>78</v>
      </c>
      <c r="AI87" s="37" t="s">
        <v>78</v>
      </c>
      <c r="AJ87" s="37" t="s">
        <v>78</v>
      </c>
      <c r="AK87" s="37" t="s">
        <v>78</v>
      </c>
      <c r="AL87" s="37" t="s">
        <v>78</v>
      </c>
      <c r="AM87" s="37" t="s">
        <v>78</v>
      </c>
      <c r="AN87" s="37" t="s">
        <v>78</v>
      </c>
      <c r="AO87" s="37" t="s">
        <v>78</v>
      </c>
      <c r="AP87" s="37" t="s">
        <v>78</v>
      </c>
      <c r="AQ87" s="37" t="s">
        <v>78</v>
      </c>
      <c r="AR87" s="37" t="s">
        <v>78</v>
      </c>
      <c r="AS87" s="37" t="s">
        <v>78</v>
      </c>
      <c r="AT87" s="37" t="s">
        <v>78</v>
      </c>
      <c r="AU87" s="37" t="s">
        <v>78</v>
      </c>
      <c r="AV87" s="37" t="s">
        <v>78</v>
      </c>
      <c r="AW87" s="37" t="s">
        <v>78</v>
      </c>
      <c r="AX87" s="37" t="s">
        <v>78</v>
      </c>
      <c r="AY87" s="37" t="s">
        <v>78</v>
      </c>
      <c r="AZ87" s="37" t="s">
        <v>78</v>
      </c>
      <c r="BA87" s="37" t="s">
        <v>78</v>
      </c>
      <c r="BB87" s="37" t="s">
        <v>78</v>
      </c>
      <c r="BC87" s="37" t="s">
        <v>78</v>
      </c>
      <c r="BD87" s="37" t="s">
        <v>78</v>
      </c>
      <c r="BE87" s="37" t="s">
        <v>78</v>
      </c>
      <c r="BF87" s="37" t="s">
        <v>78</v>
      </c>
      <c r="BG87" s="37" t="s">
        <v>78</v>
      </c>
      <c r="BH87" s="37" t="s">
        <v>78</v>
      </c>
      <c r="BI87" s="37" t="s">
        <v>78</v>
      </c>
      <c r="BJ87" s="37" t="s">
        <v>78</v>
      </c>
      <c r="BK87" s="37" t="s">
        <v>78</v>
      </c>
      <c r="BL87" s="37" t="s">
        <v>78</v>
      </c>
      <c r="BM87" s="37" t="s">
        <v>78</v>
      </c>
      <c r="BN87" s="37" t="s">
        <v>78</v>
      </c>
      <c r="BO87" s="37" t="s">
        <v>78</v>
      </c>
      <c r="BP87" s="37" t="s">
        <v>78</v>
      </c>
      <c r="BQ87" s="37" t="s">
        <v>78</v>
      </c>
      <c r="BR87" s="37" t="s">
        <v>78</v>
      </c>
      <c r="BS87" s="37" t="s">
        <v>78</v>
      </c>
      <c r="BT87" s="37" t="s">
        <v>78</v>
      </c>
      <c r="BU87" s="37" t="s">
        <v>78</v>
      </c>
      <c r="BV87" s="37" t="s">
        <v>78</v>
      </c>
      <c r="BW87" s="37" t="s">
        <v>78</v>
      </c>
    </row>
    <row r="88" spans="1:75" ht="63" x14ac:dyDescent="0.25">
      <c r="A88" s="70" t="str">
        <f>'[1]1 2018 год'!A76</f>
        <v>1.3.1</v>
      </c>
      <c r="B88" s="71" t="str">
        <f>'[1]1 2018 год'!B76</f>
        <v>Инвестиционные проекты, предусмотренные схемой и программой развития Единой энергетической системы России, всего, в том числе:</v>
      </c>
      <c r="C88" s="37" t="str">
        <f>'[1]1 2018 год'!C76</f>
        <v>Г</v>
      </c>
      <c r="D88" s="37" t="s">
        <v>78</v>
      </c>
      <c r="E88" s="37" t="s">
        <v>78</v>
      </c>
      <c r="F88" s="37" t="s">
        <v>78</v>
      </c>
      <c r="G88" s="37" t="s">
        <v>78</v>
      </c>
      <c r="H88" s="37" t="s">
        <v>78</v>
      </c>
      <c r="I88" s="37" t="s">
        <v>78</v>
      </c>
      <c r="J88" s="37" t="s">
        <v>78</v>
      </c>
      <c r="K88" s="37" t="s">
        <v>78</v>
      </c>
      <c r="L88" s="37" t="s">
        <v>78</v>
      </c>
      <c r="M88" s="37" t="s">
        <v>78</v>
      </c>
      <c r="N88" s="37" t="s">
        <v>78</v>
      </c>
      <c r="O88" s="37" t="s">
        <v>78</v>
      </c>
      <c r="P88" s="37" t="s">
        <v>78</v>
      </c>
      <c r="Q88" s="37" t="s">
        <v>78</v>
      </c>
      <c r="R88" s="37" t="s">
        <v>78</v>
      </c>
      <c r="S88" s="37" t="s">
        <v>78</v>
      </c>
      <c r="T88" s="37" t="s">
        <v>78</v>
      </c>
      <c r="U88" s="37" t="s">
        <v>78</v>
      </c>
      <c r="V88" s="37" t="s">
        <v>78</v>
      </c>
      <c r="W88" s="37" t="s">
        <v>78</v>
      </c>
      <c r="X88" s="37" t="s">
        <v>78</v>
      </c>
      <c r="Y88" s="37" t="s">
        <v>78</v>
      </c>
      <c r="Z88" s="37" t="s">
        <v>78</v>
      </c>
      <c r="AA88" s="37" t="s">
        <v>78</v>
      </c>
      <c r="AB88" s="37" t="s">
        <v>78</v>
      </c>
      <c r="AC88" s="37" t="s">
        <v>78</v>
      </c>
      <c r="AD88" s="37" t="s">
        <v>78</v>
      </c>
      <c r="AE88" s="37" t="s">
        <v>78</v>
      </c>
      <c r="AF88" s="37" t="s">
        <v>78</v>
      </c>
      <c r="AG88" s="37" t="s">
        <v>78</v>
      </c>
      <c r="AH88" s="37" t="s">
        <v>78</v>
      </c>
      <c r="AI88" s="37" t="s">
        <v>78</v>
      </c>
      <c r="AJ88" s="37" t="s">
        <v>78</v>
      </c>
      <c r="AK88" s="37" t="s">
        <v>78</v>
      </c>
      <c r="AL88" s="37" t="s">
        <v>78</v>
      </c>
      <c r="AM88" s="37" t="s">
        <v>78</v>
      </c>
      <c r="AN88" s="37" t="s">
        <v>78</v>
      </c>
      <c r="AO88" s="37" t="s">
        <v>78</v>
      </c>
      <c r="AP88" s="37" t="s">
        <v>78</v>
      </c>
      <c r="AQ88" s="37" t="s">
        <v>78</v>
      </c>
      <c r="AR88" s="37" t="s">
        <v>78</v>
      </c>
      <c r="AS88" s="37" t="s">
        <v>78</v>
      </c>
      <c r="AT88" s="37" t="s">
        <v>78</v>
      </c>
      <c r="AU88" s="37" t="s">
        <v>78</v>
      </c>
      <c r="AV88" s="37" t="s">
        <v>78</v>
      </c>
      <c r="AW88" s="37" t="s">
        <v>78</v>
      </c>
      <c r="AX88" s="37" t="s">
        <v>78</v>
      </c>
      <c r="AY88" s="37" t="s">
        <v>78</v>
      </c>
      <c r="AZ88" s="37" t="s">
        <v>78</v>
      </c>
      <c r="BA88" s="37" t="s">
        <v>78</v>
      </c>
      <c r="BB88" s="37" t="s">
        <v>78</v>
      </c>
      <c r="BC88" s="37" t="s">
        <v>78</v>
      </c>
      <c r="BD88" s="37" t="s">
        <v>78</v>
      </c>
      <c r="BE88" s="37" t="s">
        <v>78</v>
      </c>
      <c r="BF88" s="37" t="s">
        <v>78</v>
      </c>
      <c r="BG88" s="37" t="s">
        <v>78</v>
      </c>
      <c r="BH88" s="37" t="s">
        <v>78</v>
      </c>
      <c r="BI88" s="37" t="s">
        <v>78</v>
      </c>
      <c r="BJ88" s="37" t="s">
        <v>78</v>
      </c>
      <c r="BK88" s="37" t="s">
        <v>78</v>
      </c>
      <c r="BL88" s="37" t="s">
        <v>78</v>
      </c>
      <c r="BM88" s="37" t="s">
        <v>78</v>
      </c>
      <c r="BN88" s="37" t="s">
        <v>78</v>
      </c>
      <c r="BO88" s="37" t="s">
        <v>78</v>
      </c>
      <c r="BP88" s="37" t="s">
        <v>78</v>
      </c>
      <c r="BQ88" s="37" t="s">
        <v>78</v>
      </c>
      <c r="BR88" s="37" t="s">
        <v>78</v>
      </c>
      <c r="BS88" s="37" t="s">
        <v>78</v>
      </c>
      <c r="BT88" s="37" t="s">
        <v>78</v>
      </c>
      <c r="BU88" s="37" t="s">
        <v>78</v>
      </c>
      <c r="BV88" s="37" t="s">
        <v>78</v>
      </c>
      <c r="BW88" s="37" t="s">
        <v>78</v>
      </c>
    </row>
    <row r="89" spans="1:75" ht="47.25" x14ac:dyDescent="0.25">
      <c r="A89" s="70" t="str">
        <f>'[1]1 2018 год'!A77</f>
        <v>1.3.2</v>
      </c>
      <c r="B89" s="71" t="str">
        <f>'[1]1 2018 год'!B77</f>
        <v>Инвестиционные проекты, предусмотренные схемой и программой развития субъекта Российской Федерации, всего, в том числе:</v>
      </c>
      <c r="C89" s="37" t="str">
        <f>'[1]1 2018 год'!C77</f>
        <v>Г</v>
      </c>
      <c r="D89" s="37" t="s">
        <v>78</v>
      </c>
      <c r="E89" s="37" t="s">
        <v>78</v>
      </c>
      <c r="F89" s="37" t="s">
        <v>78</v>
      </c>
      <c r="G89" s="37" t="s">
        <v>78</v>
      </c>
      <c r="H89" s="37" t="s">
        <v>78</v>
      </c>
      <c r="I89" s="37" t="s">
        <v>78</v>
      </c>
      <c r="J89" s="37" t="s">
        <v>78</v>
      </c>
      <c r="K89" s="37" t="s">
        <v>78</v>
      </c>
      <c r="L89" s="37" t="s">
        <v>78</v>
      </c>
      <c r="M89" s="37" t="s">
        <v>78</v>
      </c>
      <c r="N89" s="37" t="s">
        <v>78</v>
      </c>
      <c r="O89" s="37" t="s">
        <v>78</v>
      </c>
      <c r="P89" s="37" t="s">
        <v>78</v>
      </c>
      <c r="Q89" s="37" t="s">
        <v>78</v>
      </c>
      <c r="R89" s="37" t="s">
        <v>78</v>
      </c>
      <c r="S89" s="37" t="s">
        <v>78</v>
      </c>
      <c r="T89" s="37" t="s">
        <v>78</v>
      </c>
      <c r="U89" s="37" t="s">
        <v>78</v>
      </c>
      <c r="V89" s="37" t="s">
        <v>78</v>
      </c>
      <c r="W89" s="37" t="s">
        <v>78</v>
      </c>
      <c r="X89" s="37" t="s">
        <v>78</v>
      </c>
      <c r="Y89" s="37" t="s">
        <v>78</v>
      </c>
      <c r="Z89" s="37" t="s">
        <v>78</v>
      </c>
      <c r="AA89" s="37" t="s">
        <v>78</v>
      </c>
      <c r="AB89" s="37" t="s">
        <v>78</v>
      </c>
      <c r="AC89" s="37" t="s">
        <v>78</v>
      </c>
      <c r="AD89" s="37" t="s">
        <v>78</v>
      </c>
      <c r="AE89" s="37" t="s">
        <v>78</v>
      </c>
      <c r="AF89" s="37" t="s">
        <v>78</v>
      </c>
      <c r="AG89" s="37" t="s">
        <v>78</v>
      </c>
      <c r="AH89" s="37" t="s">
        <v>78</v>
      </c>
      <c r="AI89" s="37" t="s">
        <v>78</v>
      </c>
      <c r="AJ89" s="37" t="s">
        <v>78</v>
      </c>
      <c r="AK89" s="37" t="s">
        <v>78</v>
      </c>
      <c r="AL89" s="37" t="s">
        <v>78</v>
      </c>
      <c r="AM89" s="37" t="s">
        <v>78</v>
      </c>
      <c r="AN89" s="37" t="s">
        <v>78</v>
      </c>
      <c r="AO89" s="37" t="s">
        <v>78</v>
      </c>
      <c r="AP89" s="37" t="s">
        <v>78</v>
      </c>
      <c r="AQ89" s="37" t="s">
        <v>78</v>
      </c>
      <c r="AR89" s="37" t="s">
        <v>78</v>
      </c>
      <c r="AS89" s="37" t="s">
        <v>78</v>
      </c>
      <c r="AT89" s="37" t="s">
        <v>78</v>
      </c>
      <c r="AU89" s="37" t="s">
        <v>78</v>
      </c>
      <c r="AV89" s="37" t="s">
        <v>78</v>
      </c>
      <c r="AW89" s="37" t="s">
        <v>78</v>
      </c>
      <c r="AX89" s="37" t="s">
        <v>78</v>
      </c>
      <c r="AY89" s="37" t="s">
        <v>78</v>
      </c>
      <c r="AZ89" s="37" t="s">
        <v>78</v>
      </c>
      <c r="BA89" s="37" t="s">
        <v>78</v>
      </c>
      <c r="BB89" s="37" t="s">
        <v>78</v>
      </c>
      <c r="BC89" s="37" t="s">
        <v>78</v>
      </c>
      <c r="BD89" s="37" t="s">
        <v>78</v>
      </c>
      <c r="BE89" s="37" t="s">
        <v>78</v>
      </c>
      <c r="BF89" s="37" t="s">
        <v>78</v>
      </c>
      <c r="BG89" s="37" t="s">
        <v>78</v>
      </c>
      <c r="BH89" s="37" t="s">
        <v>78</v>
      </c>
      <c r="BI89" s="37" t="s">
        <v>78</v>
      </c>
      <c r="BJ89" s="37" t="s">
        <v>78</v>
      </c>
      <c r="BK89" s="37" t="s">
        <v>78</v>
      </c>
      <c r="BL89" s="37" t="s">
        <v>78</v>
      </c>
      <c r="BM89" s="37" t="s">
        <v>78</v>
      </c>
      <c r="BN89" s="37" t="s">
        <v>78</v>
      </c>
      <c r="BO89" s="37" t="s">
        <v>78</v>
      </c>
      <c r="BP89" s="37" t="s">
        <v>78</v>
      </c>
      <c r="BQ89" s="37" t="s">
        <v>78</v>
      </c>
      <c r="BR89" s="37" t="s">
        <v>78</v>
      </c>
      <c r="BS89" s="37" t="s">
        <v>78</v>
      </c>
      <c r="BT89" s="37" t="s">
        <v>78</v>
      </c>
      <c r="BU89" s="37" t="s">
        <v>78</v>
      </c>
      <c r="BV89" s="37" t="s">
        <v>78</v>
      </c>
      <c r="BW89" s="37" t="s">
        <v>78</v>
      </c>
    </row>
    <row r="90" spans="1:75" ht="31.5" x14ac:dyDescent="0.25">
      <c r="A90" s="70" t="str">
        <f>'[1]1 2018 год'!A78</f>
        <v>1.4</v>
      </c>
      <c r="B90" s="71" t="str">
        <f>'[1]1 2018 год'!B78</f>
        <v>Прочее новое строительство объектов электросетевого хозяйства, всего, в том числе:</v>
      </c>
      <c r="C90" s="37" t="str">
        <f>'[1]1 2018 год'!C78</f>
        <v>Г</v>
      </c>
      <c r="D90" s="37" t="s">
        <v>78</v>
      </c>
      <c r="E90" s="37" t="s">
        <v>78</v>
      </c>
      <c r="F90" s="37" t="s">
        <v>78</v>
      </c>
      <c r="G90" s="37" t="s">
        <v>78</v>
      </c>
      <c r="H90" s="37" t="s">
        <v>78</v>
      </c>
      <c r="I90" s="37" t="s">
        <v>78</v>
      </c>
      <c r="J90" s="37" t="s">
        <v>78</v>
      </c>
      <c r="K90" s="37" t="s">
        <v>78</v>
      </c>
      <c r="L90" s="37" t="s">
        <v>78</v>
      </c>
      <c r="M90" s="37" t="s">
        <v>78</v>
      </c>
      <c r="N90" s="37" t="s">
        <v>78</v>
      </c>
      <c r="O90" s="37" t="s">
        <v>78</v>
      </c>
      <c r="P90" s="37" t="s">
        <v>78</v>
      </c>
      <c r="Q90" s="37" t="s">
        <v>78</v>
      </c>
      <c r="R90" s="37" t="s">
        <v>78</v>
      </c>
      <c r="S90" s="37" t="s">
        <v>78</v>
      </c>
      <c r="T90" s="37" t="s">
        <v>78</v>
      </c>
      <c r="U90" s="37" t="s">
        <v>78</v>
      </c>
      <c r="V90" s="37" t="s">
        <v>78</v>
      </c>
      <c r="W90" s="37" t="s">
        <v>78</v>
      </c>
      <c r="X90" s="37" t="s">
        <v>78</v>
      </c>
      <c r="Y90" s="37" t="s">
        <v>78</v>
      </c>
      <c r="Z90" s="37" t="s">
        <v>78</v>
      </c>
      <c r="AA90" s="37" t="s">
        <v>78</v>
      </c>
      <c r="AB90" s="37" t="s">
        <v>78</v>
      </c>
      <c r="AC90" s="37" t="s">
        <v>78</v>
      </c>
      <c r="AD90" s="37" t="s">
        <v>78</v>
      </c>
      <c r="AE90" s="37" t="s">
        <v>78</v>
      </c>
      <c r="AF90" s="37" t="s">
        <v>78</v>
      </c>
      <c r="AG90" s="37" t="s">
        <v>78</v>
      </c>
      <c r="AH90" s="37" t="s">
        <v>78</v>
      </c>
      <c r="AI90" s="37" t="s">
        <v>78</v>
      </c>
      <c r="AJ90" s="37" t="s">
        <v>78</v>
      </c>
      <c r="AK90" s="37" t="s">
        <v>78</v>
      </c>
      <c r="AL90" s="37" t="s">
        <v>78</v>
      </c>
      <c r="AM90" s="37" t="s">
        <v>78</v>
      </c>
      <c r="AN90" s="37" t="s">
        <v>78</v>
      </c>
      <c r="AO90" s="37" t="s">
        <v>78</v>
      </c>
      <c r="AP90" s="37" t="s">
        <v>78</v>
      </c>
      <c r="AQ90" s="37" t="s">
        <v>78</v>
      </c>
      <c r="AR90" s="37" t="s">
        <v>78</v>
      </c>
      <c r="AS90" s="37" t="s">
        <v>78</v>
      </c>
      <c r="AT90" s="37" t="s">
        <v>78</v>
      </c>
      <c r="AU90" s="37" t="s">
        <v>78</v>
      </c>
      <c r="AV90" s="37" t="s">
        <v>78</v>
      </c>
      <c r="AW90" s="37" t="s">
        <v>78</v>
      </c>
      <c r="AX90" s="37" t="s">
        <v>78</v>
      </c>
      <c r="AY90" s="37" t="s">
        <v>78</v>
      </c>
      <c r="AZ90" s="37" t="s">
        <v>78</v>
      </c>
      <c r="BA90" s="37" t="s">
        <v>78</v>
      </c>
      <c r="BB90" s="37" t="s">
        <v>78</v>
      </c>
      <c r="BC90" s="37" t="s">
        <v>78</v>
      </c>
      <c r="BD90" s="37" t="s">
        <v>78</v>
      </c>
      <c r="BE90" s="37" t="s">
        <v>78</v>
      </c>
      <c r="BF90" s="37" t="s">
        <v>78</v>
      </c>
      <c r="BG90" s="37" t="s">
        <v>78</v>
      </c>
      <c r="BH90" s="37" t="s">
        <v>78</v>
      </c>
      <c r="BI90" s="37" t="s">
        <v>78</v>
      </c>
      <c r="BJ90" s="37" t="s">
        <v>78</v>
      </c>
      <c r="BK90" s="37" t="s">
        <v>78</v>
      </c>
      <c r="BL90" s="37" t="s">
        <v>78</v>
      </c>
      <c r="BM90" s="37" t="s">
        <v>78</v>
      </c>
      <c r="BN90" s="37" t="s">
        <v>78</v>
      </c>
      <c r="BO90" s="37" t="s">
        <v>78</v>
      </c>
      <c r="BP90" s="37" t="s">
        <v>78</v>
      </c>
      <c r="BQ90" s="37" t="s">
        <v>78</v>
      </c>
      <c r="BR90" s="37" t="s">
        <v>78</v>
      </c>
      <c r="BS90" s="37" t="s">
        <v>78</v>
      </c>
      <c r="BT90" s="37" t="s">
        <v>78</v>
      </c>
      <c r="BU90" s="37" t="s">
        <v>78</v>
      </c>
      <c r="BV90" s="37" t="s">
        <v>78</v>
      </c>
      <c r="BW90" s="37" t="s">
        <v>78</v>
      </c>
    </row>
    <row r="91" spans="1:75" ht="47.25" x14ac:dyDescent="0.25">
      <c r="A91" s="70" t="str">
        <f>'[1]1 2018 год'!A79</f>
        <v>1.5</v>
      </c>
      <c r="B91" s="71" t="str">
        <f>'[1]1 2018 год'!B79</f>
        <v>Покупка земельных участков для целей реализации инвестиционных проектов, всего, в том числе:</v>
      </c>
      <c r="C91" s="37" t="str">
        <f>'[1]1 2018 год'!C79</f>
        <v>Г</v>
      </c>
      <c r="D91" s="37" t="s">
        <v>78</v>
      </c>
      <c r="E91" s="37" t="s">
        <v>78</v>
      </c>
      <c r="F91" s="37" t="s">
        <v>78</v>
      </c>
      <c r="G91" s="37" t="s">
        <v>78</v>
      </c>
      <c r="H91" s="37" t="s">
        <v>78</v>
      </c>
      <c r="I91" s="37" t="s">
        <v>78</v>
      </c>
      <c r="J91" s="37" t="s">
        <v>78</v>
      </c>
      <c r="K91" s="37" t="s">
        <v>78</v>
      </c>
      <c r="L91" s="37" t="s">
        <v>78</v>
      </c>
      <c r="M91" s="37" t="s">
        <v>78</v>
      </c>
      <c r="N91" s="37" t="s">
        <v>78</v>
      </c>
      <c r="O91" s="37" t="s">
        <v>78</v>
      </c>
      <c r="P91" s="37" t="s">
        <v>78</v>
      </c>
      <c r="Q91" s="37" t="s">
        <v>78</v>
      </c>
      <c r="R91" s="37" t="s">
        <v>78</v>
      </c>
      <c r="S91" s="37" t="s">
        <v>78</v>
      </c>
      <c r="T91" s="37" t="s">
        <v>78</v>
      </c>
      <c r="U91" s="37" t="s">
        <v>78</v>
      </c>
      <c r="V91" s="37" t="s">
        <v>78</v>
      </c>
      <c r="W91" s="37" t="s">
        <v>78</v>
      </c>
      <c r="X91" s="37" t="s">
        <v>78</v>
      </c>
      <c r="Y91" s="37" t="s">
        <v>78</v>
      </c>
      <c r="Z91" s="37" t="s">
        <v>78</v>
      </c>
      <c r="AA91" s="37" t="s">
        <v>78</v>
      </c>
      <c r="AB91" s="37" t="s">
        <v>78</v>
      </c>
      <c r="AC91" s="37" t="s">
        <v>78</v>
      </c>
      <c r="AD91" s="37" t="s">
        <v>78</v>
      </c>
      <c r="AE91" s="37" t="s">
        <v>78</v>
      </c>
      <c r="AF91" s="37" t="s">
        <v>78</v>
      </c>
      <c r="AG91" s="37" t="s">
        <v>78</v>
      </c>
      <c r="AH91" s="37" t="s">
        <v>78</v>
      </c>
      <c r="AI91" s="37" t="s">
        <v>78</v>
      </c>
      <c r="AJ91" s="37" t="s">
        <v>78</v>
      </c>
      <c r="AK91" s="37" t="s">
        <v>78</v>
      </c>
      <c r="AL91" s="37" t="s">
        <v>78</v>
      </c>
      <c r="AM91" s="37" t="s">
        <v>78</v>
      </c>
      <c r="AN91" s="37" t="s">
        <v>78</v>
      </c>
      <c r="AO91" s="37" t="s">
        <v>78</v>
      </c>
      <c r="AP91" s="37" t="s">
        <v>78</v>
      </c>
      <c r="AQ91" s="37" t="s">
        <v>78</v>
      </c>
      <c r="AR91" s="37" t="s">
        <v>78</v>
      </c>
      <c r="AS91" s="37" t="s">
        <v>78</v>
      </c>
      <c r="AT91" s="37" t="s">
        <v>78</v>
      </c>
      <c r="AU91" s="37" t="s">
        <v>78</v>
      </c>
      <c r="AV91" s="37" t="s">
        <v>78</v>
      </c>
      <c r="AW91" s="37" t="s">
        <v>78</v>
      </c>
      <c r="AX91" s="37" t="s">
        <v>78</v>
      </c>
      <c r="AY91" s="37" t="s">
        <v>78</v>
      </c>
      <c r="AZ91" s="37" t="s">
        <v>78</v>
      </c>
      <c r="BA91" s="37" t="s">
        <v>78</v>
      </c>
      <c r="BB91" s="37" t="s">
        <v>78</v>
      </c>
      <c r="BC91" s="37" t="s">
        <v>78</v>
      </c>
      <c r="BD91" s="37" t="s">
        <v>78</v>
      </c>
      <c r="BE91" s="37" t="s">
        <v>78</v>
      </c>
      <c r="BF91" s="37" t="s">
        <v>78</v>
      </c>
      <c r="BG91" s="37" t="s">
        <v>78</v>
      </c>
      <c r="BH91" s="37" t="s">
        <v>78</v>
      </c>
      <c r="BI91" s="37" t="s">
        <v>78</v>
      </c>
      <c r="BJ91" s="37" t="s">
        <v>78</v>
      </c>
      <c r="BK91" s="37" t="s">
        <v>78</v>
      </c>
      <c r="BL91" s="37" t="s">
        <v>78</v>
      </c>
      <c r="BM91" s="37" t="s">
        <v>78</v>
      </c>
      <c r="BN91" s="37" t="s">
        <v>78</v>
      </c>
      <c r="BO91" s="37" t="s">
        <v>78</v>
      </c>
      <c r="BP91" s="37" t="s">
        <v>78</v>
      </c>
      <c r="BQ91" s="37" t="s">
        <v>78</v>
      </c>
      <c r="BR91" s="37" t="s">
        <v>78</v>
      </c>
      <c r="BS91" s="37" t="s">
        <v>78</v>
      </c>
      <c r="BT91" s="37" t="s">
        <v>78</v>
      </c>
      <c r="BU91" s="37" t="s">
        <v>78</v>
      </c>
      <c r="BV91" s="37" t="s">
        <v>78</v>
      </c>
      <c r="BW91" s="37" t="s">
        <v>78</v>
      </c>
    </row>
    <row r="92" spans="1:75" ht="36.75" customHeight="1" x14ac:dyDescent="0.25">
      <c r="A92" s="70" t="str">
        <f>'[1]1 2018 год'!A80</f>
        <v>1.6</v>
      </c>
      <c r="B92" s="71" t="str">
        <f>'[1]1 2018 год'!B80</f>
        <v>Прочие инвестиционные проекты, всего, в том числе:</v>
      </c>
      <c r="C92" s="37" t="str">
        <f>'[1]1 2018 год'!C80</f>
        <v>Г</v>
      </c>
      <c r="D92" s="37" t="s">
        <v>78</v>
      </c>
      <c r="E92" s="37" t="s">
        <v>78</v>
      </c>
      <c r="F92" s="37" t="s">
        <v>78</v>
      </c>
      <c r="G92" s="37" t="s">
        <v>78</v>
      </c>
      <c r="H92" s="37" t="s">
        <v>78</v>
      </c>
      <c r="I92" s="37" t="s">
        <v>78</v>
      </c>
      <c r="J92" s="37" t="s">
        <v>78</v>
      </c>
      <c r="K92" s="37" t="s">
        <v>78</v>
      </c>
      <c r="L92" s="37" t="s">
        <v>78</v>
      </c>
      <c r="M92" s="37" t="s">
        <v>78</v>
      </c>
      <c r="N92" s="37" t="s">
        <v>78</v>
      </c>
      <c r="O92" s="37" t="s">
        <v>78</v>
      </c>
      <c r="P92" s="37" t="s">
        <v>78</v>
      </c>
      <c r="Q92" s="37" t="s">
        <v>78</v>
      </c>
      <c r="R92" s="37" t="s">
        <v>78</v>
      </c>
      <c r="S92" s="37" t="s">
        <v>78</v>
      </c>
      <c r="T92" s="37" t="s">
        <v>78</v>
      </c>
      <c r="U92" s="37" t="s">
        <v>78</v>
      </c>
      <c r="V92" s="37" t="s">
        <v>78</v>
      </c>
      <c r="W92" s="37" t="s">
        <v>78</v>
      </c>
      <c r="X92" s="37" t="s">
        <v>78</v>
      </c>
      <c r="Y92" s="37" t="s">
        <v>78</v>
      </c>
      <c r="Z92" s="37" t="s">
        <v>78</v>
      </c>
      <c r="AA92" s="37" t="s">
        <v>78</v>
      </c>
      <c r="AB92" s="37" t="s">
        <v>78</v>
      </c>
      <c r="AC92" s="37" t="s">
        <v>78</v>
      </c>
      <c r="AD92" s="37" t="s">
        <v>78</v>
      </c>
      <c r="AE92" s="37" t="s">
        <v>78</v>
      </c>
      <c r="AF92" s="37" t="s">
        <v>78</v>
      </c>
      <c r="AG92" s="37" t="s">
        <v>78</v>
      </c>
      <c r="AH92" s="37" t="s">
        <v>78</v>
      </c>
      <c r="AI92" s="37" t="s">
        <v>78</v>
      </c>
      <c r="AJ92" s="37" t="s">
        <v>78</v>
      </c>
      <c r="AK92" s="37" t="s">
        <v>78</v>
      </c>
      <c r="AL92" s="37" t="s">
        <v>78</v>
      </c>
      <c r="AM92" s="37" t="s">
        <v>78</v>
      </c>
      <c r="AN92" s="37" t="s">
        <v>78</v>
      </c>
      <c r="AO92" s="37" t="s">
        <v>78</v>
      </c>
      <c r="AP92" s="37" t="s">
        <v>78</v>
      </c>
      <c r="AQ92" s="37" t="s">
        <v>78</v>
      </c>
      <c r="AR92" s="37" t="s">
        <v>78</v>
      </c>
      <c r="AS92" s="37" t="s">
        <v>78</v>
      </c>
      <c r="AT92" s="37" t="s">
        <v>78</v>
      </c>
      <c r="AU92" s="37" t="s">
        <v>78</v>
      </c>
      <c r="AV92" s="37" t="s">
        <v>78</v>
      </c>
      <c r="AW92" s="37" t="s">
        <v>78</v>
      </c>
      <c r="AX92" s="37" t="s">
        <v>78</v>
      </c>
      <c r="AY92" s="37" t="s">
        <v>78</v>
      </c>
      <c r="AZ92" s="37" t="s">
        <v>78</v>
      </c>
      <c r="BA92" s="37" t="s">
        <v>78</v>
      </c>
      <c r="BB92" s="37" t="s">
        <v>78</v>
      </c>
      <c r="BC92" s="37" t="s">
        <v>78</v>
      </c>
      <c r="BD92" s="37" t="s">
        <v>78</v>
      </c>
      <c r="BE92" s="37" t="s">
        <v>78</v>
      </c>
      <c r="BF92" s="37" t="s">
        <v>78</v>
      </c>
      <c r="BG92" s="37" t="s">
        <v>78</v>
      </c>
      <c r="BH92" s="37" t="s">
        <v>78</v>
      </c>
      <c r="BI92" s="37" t="s">
        <v>78</v>
      </c>
      <c r="BJ92" s="37" t="s">
        <v>78</v>
      </c>
      <c r="BK92" s="37" t="s">
        <v>78</v>
      </c>
      <c r="BL92" s="37" t="s">
        <v>78</v>
      </c>
      <c r="BM92" s="37" t="s">
        <v>78</v>
      </c>
      <c r="BN92" s="37" t="s">
        <v>78</v>
      </c>
      <c r="BO92" s="37" t="s">
        <v>78</v>
      </c>
      <c r="BP92" s="37" t="s">
        <v>78</v>
      </c>
      <c r="BQ92" s="37" t="s">
        <v>78</v>
      </c>
      <c r="BR92" s="37" t="s">
        <v>78</v>
      </c>
      <c r="BS92" s="37" t="s">
        <v>78</v>
      </c>
      <c r="BT92" s="37" t="s">
        <v>78</v>
      </c>
      <c r="BU92" s="37" t="s">
        <v>78</v>
      </c>
      <c r="BV92" s="37" t="s">
        <v>78</v>
      </c>
      <c r="BW92" s="37" t="s">
        <v>78</v>
      </c>
    </row>
    <row r="93" spans="1:75" s="44" customFormat="1" x14ac:dyDescent="0.25">
      <c r="A93" s="83"/>
      <c r="B93" s="84"/>
      <c r="C93" s="85"/>
      <c r="D93" s="42"/>
      <c r="E93" s="42"/>
      <c r="F93" s="42"/>
      <c r="G93" s="42"/>
      <c r="H93" s="86"/>
      <c r="I93" s="87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50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88"/>
      <c r="BS93" s="88"/>
      <c r="BT93" s="88"/>
      <c r="BU93" s="88"/>
      <c r="BV93" s="88"/>
      <c r="BW93" s="88"/>
    </row>
    <row r="94" spans="1:75" s="44" customFormat="1" x14ac:dyDescent="0.25">
      <c r="A94" s="89"/>
      <c r="B94" s="90"/>
      <c r="C94" s="91"/>
      <c r="D94" s="43"/>
      <c r="E94" s="43"/>
      <c r="F94" s="43"/>
      <c r="G94" s="43"/>
      <c r="H94" s="92"/>
      <c r="I94" s="9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94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</row>
    <row r="95" spans="1:75" s="44" customFormat="1" ht="50.25" customHeight="1" x14ac:dyDescent="0.25">
      <c r="A95" s="123" t="s">
        <v>94</v>
      </c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55"/>
      <c r="R95" s="55"/>
      <c r="S95" s="55"/>
      <c r="T95" s="55"/>
      <c r="U95" s="55"/>
      <c r="V95" s="43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94"/>
    </row>
    <row r="96" spans="1:75" s="44" customFormat="1" ht="40.5" customHeight="1" x14ac:dyDescent="0.25">
      <c r="A96" s="123" t="s">
        <v>95</v>
      </c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55"/>
      <c r="R96" s="55"/>
      <c r="S96" s="55"/>
      <c r="T96" s="55"/>
      <c r="U96" s="55"/>
      <c r="V96" s="43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94"/>
    </row>
    <row r="97" spans="1:75" s="44" customFormat="1" ht="56.25" customHeight="1" x14ac:dyDescent="0.25">
      <c r="A97" s="123" t="s">
        <v>96</v>
      </c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55"/>
      <c r="R97" s="55"/>
      <c r="S97" s="55"/>
      <c r="T97" s="55"/>
      <c r="U97" s="55"/>
      <c r="V97" s="43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94"/>
    </row>
    <row r="98" spans="1:75" s="44" customFormat="1" ht="45" customHeight="1" x14ac:dyDescent="0.25">
      <c r="A98" s="123" t="s">
        <v>97</v>
      </c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55"/>
      <c r="R98" s="55"/>
      <c r="S98" s="55"/>
      <c r="T98" s="55"/>
      <c r="U98" s="55"/>
      <c r="V98" s="43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94"/>
    </row>
    <row r="99" spans="1:75" x14ac:dyDescent="0.25">
      <c r="A99" s="44"/>
      <c r="B99" s="44"/>
      <c r="C99" s="95"/>
      <c r="D99" s="44"/>
      <c r="E99" s="44"/>
      <c r="F99" s="44"/>
      <c r="G99" s="44"/>
      <c r="H99" s="96"/>
      <c r="I99" s="97"/>
      <c r="J99" s="44"/>
      <c r="K99" s="44"/>
      <c r="L99" s="44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9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</row>
    <row r="102" spans="1:75" x14ac:dyDescent="0.25">
      <c r="A102" s="98" t="s">
        <v>103</v>
      </c>
    </row>
  </sheetData>
  <mergeCells count="46">
    <mergeCell ref="A95:P95"/>
    <mergeCell ref="AE1:AH1"/>
    <mergeCell ref="AE2:AH2"/>
    <mergeCell ref="A4:AH4"/>
    <mergeCell ref="A5:AH5"/>
    <mergeCell ref="I6:L6"/>
    <mergeCell ref="M6:U6"/>
    <mergeCell ref="M7:U7"/>
    <mergeCell ref="A8:AH8"/>
    <mergeCell ref="A9:AH9"/>
    <mergeCell ref="A10:AH10"/>
    <mergeCell ref="C11:L11"/>
    <mergeCell ref="M11:U11"/>
    <mergeCell ref="M12:U12"/>
    <mergeCell ref="A14:A16"/>
    <mergeCell ref="B14:B16"/>
    <mergeCell ref="O14:O16"/>
    <mergeCell ref="P14:S14"/>
    <mergeCell ref="T14:U15"/>
    <mergeCell ref="AD15:AH15"/>
    <mergeCell ref="C14:C16"/>
    <mergeCell ref="D14:D16"/>
    <mergeCell ref="E14:E16"/>
    <mergeCell ref="F14:G15"/>
    <mergeCell ref="H14:M14"/>
    <mergeCell ref="BW14:BW16"/>
    <mergeCell ref="AI15:AM15"/>
    <mergeCell ref="AN15:AR15"/>
    <mergeCell ref="AS15:AW15"/>
    <mergeCell ref="AX15:BB15"/>
    <mergeCell ref="A98:P98"/>
    <mergeCell ref="BC15:BG15"/>
    <mergeCell ref="BH15:BL15"/>
    <mergeCell ref="BM15:BQ15"/>
    <mergeCell ref="A97:P97"/>
    <mergeCell ref="H15:J15"/>
    <mergeCell ref="K15:M15"/>
    <mergeCell ref="P15:Q15"/>
    <mergeCell ref="R15:S15"/>
    <mergeCell ref="V14:X15"/>
    <mergeCell ref="Y14:AH14"/>
    <mergeCell ref="AI14:BV14"/>
    <mergeCell ref="BR15:BV15"/>
    <mergeCell ref="A96:P96"/>
    <mergeCell ref="Y15:AC15"/>
    <mergeCell ref="N14:N16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46" fitToWidth="2" orientation="landscape" r:id="rId1"/>
  <headerFooter differentFirst="1">
    <oddHeader>&amp;C&amp;P</oddHeader>
  </headerFooter>
  <colBreaks count="1" manualBreakCount="1">
    <brk id="34" max="10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2018-2020</vt:lpstr>
      <vt:lpstr>'2 2018-2020'!Область_печати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Дергач Виктория Владимировна</dc:creator>
  <cp:lastModifiedBy>Дергач Виктория Владимировна</cp:lastModifiedBy>
  <dcterms:created xsi:type="dcterms:W3CDTF">2017-08-09T10:47:58Z</dcterms:created>
  <dcterms:modified xsi:type="dcterms:W3CDTF">2018-02-27T08:43:34Z</dcterms:modified>
</cp:coreProperties>
</file>