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Дергач-1\ИНВЕСТИЦИОННАЯ ПРОГРАММА\ИНВЕСТИЦИОННАЯ 2018-2020 Г\КОРРЕКТИРОВКА УТВ ПРОГРАММЫ 2018-2020 г\ОТЧЕТ\Отчет ООО КрасКом 3 кв\"/>
    </mc:Choice>
  </mc:AlternateContent>
  <bookViews>
    <workbookView xWindow="0" yWindow="0" windowWidth="28800" windowHeight="11235"/>
  </bookViews>
  <sheets>
    <sheet name="11кв истч" sheetId="1" r:id="rId1"/>
  </sheets>
  <externalReferences>
    <externalReference r:id="rId2"/>
  </externalReferences>
  <definedNames>
    <definedName name="Z_500C2F4F_1743_499A_A051_20565DBF52B2_.wvu.PrintArea" localSheetId="0" hidden="1">'11кв истч'!$A$1:$X$82</definedName>
    <definedName name="_xlnm.Print_Area" localSheetId="0">'11кв истч'!$A$1:$X$85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1" l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N64" i="1"/>
  <c r="I64" i="1"/>
  <c r="H64" i="1"/>
  <c r="G64" i="1"/>
  <c r="U64" i="1" s="1"/>
  <c r="F64" i="1"/>
  <c r="E64" i="1"/>
  <c r="D64" i="1" s="1"/>
  <c r="C64" i="1"/>
  <c r="B64" i="1"/>
  <c r="A64" i="1"/>
  <c r="N63" i="1"/>
  <c r="I63" i="1"/>
  <c r="H63" i="1"/>
  <c r="G63" i="1"/>
  <c r="F63" i="1"/>
  <c r="E63" i="1"/>
  <c r="D63" i="1"/>
  <c r="C63" i="1"/>
  <c r="B63" i="1"/>
  <c r="A63" i="1"/>
  <c r="U62" i="1"/>
  <c r="N62" i="1"/>
  <c r="I62" i="1"/>
  <c r="H62" i="1"/>
  <c r="G62" i="1"/>
  <c r="S62" i="1" s="1"/>
  <c r="F62" i="1"/>
  <c r="E62" i="1"/>
  <c r="D62" i="1" s="1"/>
  <c r="C62" i="1"/>
  <c r="B62" i="1"/>
  <c r="A62" i="1"/>
  <c r="N61" i="1"/>
  <c r="I61" i="1"/>
  <c r="H61" i="1"/>
  <c r="G61" i="1"/>
  <c r="D61" i="1" s="1"/>
  <c r="F61" i="1"/>
  <c r="E61" i="1"/>
  <c r="C61" i="1"/>
  <c r="B61" i="1"/>
  <c r="A61" i="1"/>
  <c r="U60" i="1"/>
  <c r="S60" i="1"/>
  <c r="N60" i="1"/>
  <c r="O60" i="1" s="1"/>
  <c r="I60" i="1"/>
  <c r="H60" i="1"/>
  <c r="G60" i="1"/>
  <c r="F60" i="1"/>
  <c r="E60" i="1"/>
  <c r="D60" i="1"/>
  <c r="C60" i="1"/>
  <c r="B60" i="1"/>
  <c r="A60" i="1"/>
  <c r="U59" i="1"/>
  <c r="N59" i="1"/>
  <c r="I59" i="1"/>
  <c r="I56" i="1" s="1"/>
  <c r="H59" i="1"/>
  <c r="G59" i="1"/>
  <c r="S59" i="1" s="1"/>
  <c r="F59" i="1"/>
  <c r="E59" i="1"/>
  <c r="D59" i="1" s="1"/>
  <c r="C59" i="1"/>
  <c r="B59" i="1"/>
  <c r="A59" i="1"/>
  <c r="N58" i="1"/>
  <c r="I58" i="1"/>
  <c r="H58" i="1"/>
  <c r="G58" i="1"/>
  <c r="U58" i="1" s="1"/>
  <c r="F58" i="1"/>
  <c r="D58" i="1" s="1"/>
  <c r="E58" i="1"/>
  <c r="C58" i="1"/>
  <c r="B58" i="1"/>
  <c r="A58" i="1"/>
  <c r="N57" i="1"/>
  <c r="I57" i="1"/>
  <c r="H57" i="1"/>
  <c r="G57" i="1"/>
  <c r="G56" i="1" s="1"/>
  <c r="U56" i="1" s="1"/>
  <c r="F57" i="1"/>
  <c r="E57" i="1"/>
  <c r="C57" i="1"/>
  <c r="B57" i="1"/>
  <c r="A57" i="1"/>
  <c r="V56" i="1"/>
  <c r="V54" i="1" s="1"/>
  <c r="V50" i="1" s="1"/>
  <c r="T56" i="1"/>
  <c r="R56" i="1"/>
  <c r="S56" i="1" s="1"/>
  <c r="P56" i="1"/>
  <c r="P54" i="1" s="1"/>
  <c r="M56" i="1"/>
  <c r="L56" i="1"/>
  <c r="K56" i="1"/>
  <c r="J56" i="1"/>
  <c r="H56" i="1"/>
  <c r="C56" i="1"/>
  <c r="B56" i="1"/>
  <c r="A56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C55" i="1"/>
  <c r="B55" i="1"/>
  <c r="A55" i="1"/>
  <c r="T54" i="1"/>
  <c r="U54" i="1" s="1"/>
  <c r="H54" i="1"/>
  <c r="G54" i="1"/>
  <c r="G49" i="1" s="1"/>
  <c r="G23" i="1" s="1"/>
  <c r="G21" i="1" s="1"/>
  <c r="F54" i="1"/>
  <c r="E54" i="1"/>
  <c r="C54" i="1"/>
  <c r="B54" i="1"/>
  <c r="A54" i="1"/>
  <c r="U53" i="1"/>
  <c r="S53" i="1"/>
  <c r="S52" i="1" s="1"/>
  <c r="N53" i="1"/>
  <c r="I53" i="1"/>
  <c r="H53" i="1"/>
  <c r="G53" i="1"/>
  <c r="F53" i="1"/>
  <c r="E53" i="1"/>
  <c r="D53" i="1"/>
  <c r="O53" i="1" s="1"/>
  <c r="O52" i="1" s="1"/>
  <c r="C53" i="1"/>
  <c r="B53" i="1"/>
  <c r="A53" i="1"/>
  <c r="X52" i="1"/>
  <c r="W52" i="1"/>
  <c r="V52" i="1"/>
  <c r="U52" i="1"/>
  <c r="T52" i="1"/>
  <c r="R52" i="1"/>
  <c r="Q52" i="1"/>
  <c r="P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W51" i="1"/>
  <c r="V51" i="1"/>
  <c r="U51" i="1"/>
  <c r="T51" i="1"/>
  <c r="T50" i="1" s="1"/>
  <c r="U50" i="1" s="1"/>
  <c r="R51" i="1"/>
  <c r="Q51" i="1"/>
  <c r="P51" i="1"/>
  <c r="O51" i="1"/>
  <c r="M51" i="1"/>
  <c r="M50" i="1" s="1"/>
  <c r="L51" i="1"/>
  <c r="K51" i="1"/>
  <c r="J51" i="1"/>
  <c r="J50" i="1" s="1"/>
  <c r="H51" i="1"/>
  <c r="G51" i="1"/>
  <c r="F51" i="1"/>
  <c r="E51" i="1"/>
  <c r="C51" i="1"/>
  <c r="B51" i="1"/>
  <c r="A51" i="1"/>
  <c r="L50" i="1"/>
  <c r="K50" i="1"/>
  <c r="H50" i="1"/>
  <c r="H49" i="1" s="1"/>
  <c r="H23" i="1" s="1"/>
  <c r="G50" i="1"/>
  <c r="F50" i="1"/>
  <c r="E50" i="1"/>
  <c r="D50" i="1"/>
  <c r="C50" i="1"/>
  <c r="B50" i="1"/>
  <c r="A50" i="1"/>
  <c r="F49" i="1"/>
  <c r="E49" i="1"/>
  <c r="D49" i="1" s="1"/>
  <c r="C49" i="1"/>
  <c r="B49" i="1"/>
  <c r="A49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D47" i="1" s="1"/>
  <c r="F47" i="1"/>
  <c r="E47" i="1"/>
  <c r="C47" i="1"/>
  <c r="B47" i="1"/>
  <c r="A47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D46" i="1" s="1"/>
  <c r="E46" i="1"/>
  <c r="C46" i="1"/>
  <c r="B46" i="1"/>
  <c r="A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 s="1"/>
  <c r="C45" i="1"/>
  <c r="B45" i="1"/>
  <c r="A45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D43" i="1" s="1"/>
  <c r="F43" i="1"/>
  <c r="E43" i="1"/>
  <c r="C43" i="1"/>
  <c r="B43" i="1"/>
  <c r="A43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D42" i="1" s="1"/>
  <c r="E42" i="1"/>
  <c r="C42" i="1"/>
  <c r="B42" i="1"/>
  <c r="A42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 s="1"/>
  <c r="C41" i="1"/>
  <c r="B41" i="1"/>
  <c r="A41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D39" i="1" s="1"/>
  <c r="F39" i="1"/>
  <c r="E39" i="1"/>
  <c r="C39" i="1"/>
  <c r="B39" i="1"/>
  <c r="A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D38" i="1" s="1"/>
  <c r="E38" i="1"/>
  <c r="C38" i="1"/>
  <c r="B38" i="1"/>
  <c r="A38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 s="1"/>
  <c r="C37" i="1"/>
  <c r="B37" i="1"/>
  <c r="A37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D36" i="1" s="1"/>
  <c r="G36" i="1"/>
  <c r="F36" i="1"/>
  <c r="E36" i="1"/>
  <c r="C36" i="1"/>
  <c r="B36" i="1"/>
  <c r="A36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D35" i="1" s="1"/>
  <c r="F35" i="1"/>
  <c r="E35" i="1"/>
  <c r="C35" i="1"/>
  <c r="B35" i="1"/>
  <c r="A35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 s="1"/>
  <c r="E34" i="1"/>
  <c r="C34" i="1"/>
  <c r="B34" i="1"/>
  <c r="A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 s="1"/>
  <c r="C33" i="1"/>
  <c r="B33" i="1"/>
  <c r="A33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D31" i="1" s="1"/>
  <c r="F31" i="1"/>
  <c r="E31" i="1"/>
  <c r="C31" i="1"/>
  <c r="B31" i="1"/>
  <c r="A31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D30" i="1" s="1"/>
  <c r="E30" i="1"/>
  <c r="C30" i="1"/>
  <c r="B30" i="1"/>
  <c r="A30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 s="1"/>
  <c r="C29" i="1"/>
  <c r="B29" i="1"/>
  <c r="A29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D27" i="1" s="1"/>
  <c r="F27" i="1"/>
  <c r="E27" i="1"/>
  <c r="C27" i="1"/>
  <c r="B27" i="1"/>
  <c r="A27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D26" i="1" s="1"/>
  <c r="E26" i="1"/>
  <c r="C26" i="1"/>
  <c r="B26" i="1"/>
  <c r="A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 s="1"/>
  <c r="C25" i="1"/>
  <c r="B25" i="1"/>
  <c r="A25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D24" i="1" s="1"/>
  <c r="G24" i="1"/>
  <c r="F24" i="1"/>
  <c r="E24" i="1"/>
  <c r="C24" i="1"/>
  <c r="B24" i="1"/>
  <c r="A24" i="1"/>
  <c r="F23" i="1"/>
  <c r="E23" i="1"/>
  <c r="D23" i="1" s="1"/>
  <c r="C23" i="1"/>
  <c r="B23" i="1"/>
  <c r="A23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H22" i="1"/>
  <c r="H21" i="1" s="1"/>
  <c r="G22" i="1"/>
  <c r="F22" i="1"/>
  <c r="E22" i="1"/>
  <c r="D22" i="1"/>
  <c r="C22" i="1"/>
  <c r="B22" i="1"/>
  <c r="A22" i="1"/>
  <c r="E21" i="1"/>
  <c r="C21" i="1"/>
  <c r="B21" i="1"/>
  <c r="A21" i="1"/>
  <c r="E20" i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B20" i="1"/>
  <c r="G12" i="1"/>
  <c r="P50" i="1" l="1"/>
  <c r="O58" i="1"/>
  <c r="O62" i="1"/>
  <c r="O64" i="1"/>
  <c r="O59" i="1"/>
  <c r="I50" i="1"/>
  <c r="D21" i="1"/>
  <c r="F21" i="1"/>
  <c r="D54" i="1"/>
  <c r="E56" i="1"/>
  <c r="R54" i="1"/>
  <c r="S54" i="1" s="1"/>
  <c r="F56" i="1"/>
  <c r="N56" i="1"/>
  <c r="U57" i="1"/>
  <c r="S58" i="1"/>
  <c r="S64" i="1"/>
  <c r="I22" i="1"/>
  <c r="D57" i="1"/>
  <c r="S57" i="1"/>
  <c r="O57" i="1" l="1"/>
  <c r="D56" i="1"/>
  <c r="O56" i="1"/>
  <c r="R50" i="1"/>
  <c r="S50" i="1" s="1"/>
  <c r="N54" i="1"/>
  <c r="O54" i="1" l="1"/>
  <c r="M54" i="1"/>
  <c r="N50" i="1"/>
  <c r="O50" i="1" s="1"/>
  <c r="L54" i="1" l="1"/>
  <c r="M49" i="1"/>
  <c r="V49" i="1" l="1"/>
  <c r="M23" i="1"/>
  <c r="K54" i="1"/>
  <c r="L49" i="1"/>
  <c r="L23" i="1" l="1"/>
  <c r="T49" i="1"/>
  <c r="U49" i="1" s="1"/>
  <c r="J54" i="1"/>
  <c r="K49" i="1"/>
  <c r="V23" i="1"/>
  <c r="M21" i="1"/>
  <c r="V21" i="1" s="1"/>
  <c r="K23" i="1" l="1"/>
  <c r="R49" i="1"/>
  <c r="S49" i="1" s="1"/>
  <c r="I54" i="1"/>
  <c r="I49" i="1" s="1"/>
  <c r="J49" i="1"/>
  <c r="T23" i="1"/>
  <c r="U23" i="1" s="1"/>
  <c r="L21" i="1"/>
  <c r="T21" i="1" s="1"/>
  <c r="U21" i="1" s="1"/>
  <c r="P49" i="1" l="1"/>
  <c r="N49" i="1" s="1"/>
  <c r="O49" i="1" s="1"/>
  <c r="J23" i="1"/>
  <c r="K21" i="1"/>
  <c r="R21" i="1" s="1"/>
  <c r="S21" i="1" s="1"/>
  <c r="R23" i="1"/>
  <c r="S23" i="1" s="1"/>
  <c r="P23" i="1" l="1"/>
  <c r="N23" i="1" s="1"/>
  <c r="O23" i="1" s="1"/>
  <c r="J21" i="1"/>
  <c r="I23" i="1"/>
  <c r="P21" i="1" l="1"/>
  <c r="N21" i="1" s="1"/>
  <c r="O21" i="1" s="1"/>
  <c r="I21" i="1"/>
</calcChain>
</file>

<file path=xl/comments1.xml><?xml version="1.0" encoding="utf-8"?>
<comments xmlns="http://schemas.openxmlformats.org/spreadsheetml/2006/main">
  <authors>
    <author>Дергач Виктория Владимировна</author>
  </authors>
  <commentList>
    <comment ref="X21" authorId="0" shapeId="0">
      <text>
        <r>
          <rPr>
            <b/>
            <sz val="9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Причина указывается в случае любого положительного значения по столбцам 16 и (или) 18 и (или) 20</t>
        </r>
      </text>
    </comment>
  </commentList>
</comments>
</file>

<file path=xl/sharedStrings.xml><?xml version="1.0" encoding="utf-8"?>
<sst xmlns="http://schemas.openxmlformats.org/spreadsheetml/2006/main" count="475" uniqueCount="33">
  <si>
    <t>Приложение  № 11</t>
  </si>
  <si>
    <t>к приказу Минэнерго России</t>
  </si>
  <si>
    <t>от « 25 » апреля 2018 г. № 320</t>
  </si>
  <si>
    <t>Форма 11. Отчет об исполнении плана финансирования капитальных вложений по источникам финансирования инвестиционных проектов инвестиционной программы (квартальный)</t>
  </si>
  <si>
    <t>за III квартал 2018 года</t>
  </si>
  <si>
    <t xml:space="preserve">Отчет о реализации инвестиционной программы </t>
  </si>
  <si>
    <t>Общество с ограниченной ответственностью "Красноярский жилищно-коммунальный комплекс"</t>
  </si>
  <si>
    <t xml:space="preserve">          </t>
  </si>
  <si>
    <t>полное наименование субъекта электроэнергетики</t>
  </si>
  <si>
    <t xml:space="preserve">Год раскрытия информации: </t>
  </si>
  <si>
    <t>год</t>
  </si>
  <si>
    <t>Утвержденные плановые значения показателей приведены в соответствии с</t>
  </si>
  <si>
    <t xml:space="preserve">                                                                                                                                           </t>
  </si>
  <si>
    <t>реквизиты решения органа исполнительной власти, утвердившего инвестиционную программу</t>
  </si>
  <si>
    <t>Номер группы инвестиционных проектов</t>
  </si>
  <si>
    <t xml:space="preserve"> Наименование инвестиционного проекта (группы инвестиционных проектов)</t>
  </si>
  <si>
    <t>Идентификатор инвестиционного проекта</t>
  </si>
  <si>
    <t>Финансирование капитальных вложений, млн. рублей (с НДС)</t>
  </si>
  <si>
    <t>Отклонение от плана финансирования по итогам отчетного периода</t>
  </si>
  <si>
    <t>Причины отклонений</t>
  </si>
  <si>
    <t>Всего (год 2018)</t>
  </si>
  <si>
    <t>План</t>
  </si>
  <si>
    <t>Факт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</si>
  <si>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</si>
  <si>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</si>
  <si>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 и муниципальных образований</t>
  </si>
  <si>
    <t>средств, полученных от оказания услуг, реализации товаров по регулируемым государством ценам (тарифам)</t>
  </si>
  <si>
    <t>иных источников финансирования</t>
  </si>
  <si>
    <t>Общий фактический объем финансирования, в том числе за счет:</t>
  </si>
  <si>
    <t>млн. рублей
 (с НДС)</t>
  </si>
  <si>
    <t>%</t>
  </si>
  <si>
    <t>нд</t>
  </si>
  <si>
    <t xml:space="preserve">Подписано с использованием электронной цифровой подписи от 19.12.2017 серийный номер 00 af 63 e0 7a c4 0c c8 80 e7 11 62 e4 3c 24 13 b0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</si>
</sst>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4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9">
    <xf numFmtId="0" fontId="0" fillId="0" borderId="0" xfId="0"/>
    <xf numFmtId="0" fontId="1" fillId="2" borderId="0" xfId="1" applyFont="1" applyFill="1"/>
    <xf numFmtId="0" fontId="1" fillId="2" borderId="0" xfId="1" applyFont="1" applyFill="1" applyAlignment="1">
      <alignment horizontal="center"/>
    </xf>
    <xf numFmtId="0" fontId="1" fillId="0" borderId="0" xfId="1" applyFont="1" applyFill="1"/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right"/>
    </xf>
    <xf numFmtId="0" fontId="2" fillId="0" borderId="0" xfId="1" applyFont="1" applyAlignment="1">
      <alignment horizontal="right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/>
    <xf numFmtId="0" fontId="1" fillId="2" borderId="0" xfId="1" applyFont="1" applyFill="1" applyBorder="1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wrapText="1"/>
    </xf>
    <xf numFmtId="0" fontId="2" fillId="2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right" wrapText="1"/>
    </xf>
    <xf numFmtId="0" fontId="2" fillId="0" borderId="1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2" borderId="0" xfId="1" applyFont="1" applyFill="1" applyAlignment="1">
      <alignment horizontal="right"/>
    </xf>
    <xf numFmtId="0" fontId="2" fillId="0" borderId="1" xfId="1" applyFont="1" applyFill="1" applyBorder="1" applyAlignment="1">
      <alignment horizontal="center"/>
    </xf>
    <xf numFmtId="0" fontId="2" fillId="0" borderId="0" xfId="1" applyFont="1" applyFill="1" applyAlignment="1"/>
    <xf numFmtId="0" fontId="2" fillId="2" borderId="0" xfId="1" applyFont="1" applyFill="1" applyAlignment="1"/>
    <xf numFmtId="0" fontId="1" fillId="2" borderId="0" xfId="1" applyFont="1" applyFill="1" applyAlignment="1">
      <alignment horizontal="center"/>
    </xf>
    <xf numFmtId="0" fontId="5" fillId="0" borderId="0" xfId="2" applyFont="1" applyAlignment="1">
      <alignment horizontal="right" vertical="center"/>
    </xf>
    <xf numFmtId="0" fontId="5" fillId="0" borderId="1" xfId="2" applyFont="1" applyBorder="1" applyAlignment="1">
      <alignment horizontal="center" vertical="center"/>
    </xf>
    <xf numFmtId="0" fontId="5" fillId="2" borderId="0" xfId="2" applyFont="1" applyFill="1" applyAlignment="1">
      <alignment vertical="center"/>
    </xf>
    <xf numFmtId="0" fontId="6" fillId="2" borderId="0" xfId="2" applyFont="1" applyFill="1" applyAlignment="1">
      <alignment vertical="center"/>
    </xf>
    <xf numFmtId="0" fontId="1" fillId="2" borderId="1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textRotation="90" wrapText="1"/>
    </xf>
    <xf numFmtId="0" fontId="1" fillId="2" borderId="4" xfId="1" applyFont="1" applyFill="1" applyBorder="1" applyAlignment="1">
      <alignment horizontal="center" vertical="center" textRotation="90" wrapText="1"/>
    </xf>
    <xf numFmtId="0" fontId="1" fillId="0" borderId="4" xfId="1" applyFont="1" applyFill="1" applyBorder="1" applyAlignment="1">
      <alignment horizontal="center" vertical="center" textRotation="90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textRotation="90" wrapText="1"/>
    </xf>
    <xf numFmtId="0" fontId="1" fillId="0" borderId="6" xfId="1" applyFont="1" applyFill="1" applyBorder="1" applyAlignment="1">
      <alignment horizontal="center" vertical="center" textRotation="90" wrapText="1"/>
    </xf>
    <xf numFmtId="0" fontId="1" fillId="2" borderId="3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left" vertical="center" wrapText="1"/>
    </xf>
    <xf numFmtId="2" fontId="1" fillId="2" borderId="3" xfId="1" applyNumberFormat="1" applyFont="1" applyFill="1" applyBorder="1" applyAlignment="1">
      <alignment horizontal="center" vertical="center" wrapText="1"/>
    </xf>
    <xf numFmtId="10" fontId="1" fillId="2" borderId="3" xfId="1" applyNumberFormat="1" applyFont="1" applyFill="1" applyBorder="1" applyAlignment="1">
      <alignment horizontal="center" vertical="center" wrapText="1"/>
    </xf>
    <xf numFmtId="2" fontId="1" fillId="3" borderId="3" xfId="1" applyNumberFormat="1" applyFont="1" applyFill="1" applyBorder="1" applyAlignment="1">
      <alignment horizontal="left" vertical="center" wrapText="1"/>
    </xf>
    <xf numFmtId="2" fontId="1" fillId="3" borderId="3" xfId="1" applyNumberFormat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10" fontId="1" fillId="3" borderId="3" xfId="1" applyNumberFormat="1" applyFont="1" applyFill="1" applyBorder="1" applyAlignment="1">
      <alignment horizontal="center" vertical="center" wrapText="1"/>
    </xf>
    <xf numFmtId="0" fontId="1" fillId="3" borderId="0" xfId="1" applyFont="1" applyFill="1"/>
    <xf numFmtId="2" fontId="1" fillId="4" borderId="3" xfId="1" applyNumberFormat="1" applyFont="1" applyFill="1" applyBorder="1" applyAlignment="1">
      <alignment horizontal="left" vertical="center" wrapText="1"/>
    </xf>
    <xf numFmtId="2" fontId="1" fillId="4" borderId="3" xfId="1" applyNumberFormat="1" applyFont="1" applyFill="1" applyBorder="1" applyAlignment="1">
      <alignment horizontal="center" vertical="center" wrapText="1"/>
    </xf>
    <xf numFmtId="0" fontId="1" fillId="4" borderId="3" xfId="1" applyFont="1" applyFill="1" applyBorder="1" applyAlignment="1">
      <alignment horizontal="center" vertical="center" wrapText="1"/>
    </xf>
    <xf numFmtId="10" fontId="1" fillId="4" borderId="3" xfId="1" applyNumberFormat="1" applyFont="1" applyFill="1" applyBorder="1" applyAlignment="1">
      <alignment horizontal="center" vertical="center" wrapText="1"/>
    </xf>
    <xf numFmtId="0" fontId="1" fillId="4" borderId="0" xfId="1" applyFont="1" applyFill="1"/>
    <xf numFmtId="164" fontId="1" fillId="2" borderId="3" xfId="1" applyNumberFormat="1" applyFont="1" applyFill="1" applyBorder="1" applyAlignment="1">
      <alignment horizontal="center" vertical="center" wrapText="1"/>
    </xf>
    <xf numFmtId="1" fontId="1" fillId="2" borderId="3" xfId="1" applyNumberFormat="1" applyFont="1" applyFill="1" applyBorder="1" applyAlignment="1">
      <alignment horizontal="center" vertical="center" wrapText="1"/>
    </xf>
    <xf numFmtId="0" fontId="1" fillId="0" borderId="0" xfId="1" applyFont="1"/>
  </cellXfs>
  <cellStyles count="3">
    <cellStyle name="Обычный" xfId="0" builtinId="0"/>
    <cellStyle name="Обычный 3" xfId="1"/>
    <cellStyle name="Обычный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48;&#1053;&#1042;&#1045;&#1057;&#1058;&#1048;&#1062;&#1048;&#1054;&#1053;&#1053;&#1040;&#1071;%20&#1055;&#1056;&#1054;&#1043;&#1056;&#1040;&#1052;&#1052;&#1040;/&#1048;&#1053;&#1042;&#1045;&#1057;&#1058;&#1048;&#1062;&#1048;&#1054;&#1053;&#1053;&#1040;&#1071;%202018-2020%20&#1043;/&#1050;&#1054;&#1056;&#1056;&#1045;&#1050;&#1058;&#1048;&#1056;&#1054;&#1042;&#1050;&#1040;%20&#1059;&#1058;&#1042;%20&#1055;&#1056;&#1054;&#1043;&#1056;&#1040;&#1052;&#1052;&#1067;%202018-2020%20&#1075;/&#1054;&#1058;&#1063;&#1045;&#1058;/&#1054;&#1090;&#1095;&#1077;&#1090;&#1085;&#1099;&#1077;%20&#1092;&#1086;&#1088;&#1084;&#1099;%20&#1087;&#1086;%20&#1089;&#1077;&#1090;&#1103;&#1084;%20(&#1088;&#1072;&#1073;&#1086;&#1095;&#1080;&#1081;%203%20&#1082;&#10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и"/>
      <sheetName val="Лист1"/>
      <sheetName val="Лист4"/>
      <sheetName val="Лист2"/>
      <sheetName val="Ввод ОС по кварталам"/>
      <sheetName val="Пусконаладка"/>
      <sheetName val="Ввод объектов"/>
      <sheetName val="1Ф"/>
      <sheetName val="2 Осв"/>
      <sheetName val="3 ОС"/>
      <sheetName val="4 Пп"/>
      <sheetName val="5Вв"/>
      <sheetName val="6Вы"/>
      <sheetName val="7Кпкз"/>
      <sheetName val="8Расш"/>
      <sheetName val="9Фп"/>
      <sheetName val="10квФ"/>
      <sheetName val="11кв истч"/>
      <sheetName val="12квОсв"/>
      <sheetName val="13квОС"/>
      <sheetName val="14квПп"/>
      <sheetName val="15квВв"/>
      <sheetName val="16квВы"/>
      <sheetName val="17квЭт"/>
      <sheetName val="18квКпкз"/>
      <sheetName val="19квРасш"/>
      <sheetName val="20квФп Я"/>
      <sheetName val=" 20квФП согл с СГК"/>
    </sheetNames>
    <sheetDataSet>
      <sheetData sheetId="0"/>
      <sheetData sheetId="1">
        <row r="19">
          <cell r="AI19" t="str">
            <v>нд</v>
          </cell>
          <cell r="AJ19" t="str">
            <v>нд</v>
          </cell>
          <cell r="AK19" t="str">
            <v>нд</v>
          </cell>
          <cell r="AL19" t="str">
            <v>нд</v>
          </cell>
          <cell r="AM19" t="str">
            <v>нд</v>
          </cell>
          <cell r="AO19" t="str">
            <v>нд</v>
          </cell>
          <cell r="AP19" t="str">
            <v>нд</v>
          </cell>
          <cell r="AQ19" t="str">
            <v>нд</v>
          </cell>
          <cell r="AR19" t="str">
            <v>нд</v>
          </cell>
          <cell r="AS19" t="str">
            <v>нд</v>
          </cell>
          <cell r="AT19" t="str">
            <v>нд</v>
          </cell>
          <cell r="AU19" t="str">
            <v>нд</v>
          </cell>
          <cell r="AV19" t="str">
            <v>нд</v>
          </cell>
          <cell r="AW19" t="str">
            <v>нд</v>
          </cell>
          <cell r="AX19" t="str">
            <v>нд</v>
          </cell>
          <cell r="AY19" t="str">
            <v>нд</v>
          </cell>
          <cell r="AZ19" t="str">
            <v>нд</v>
          </cell>
          <cell r="BA19" t="str">
            <v>нд</v>
          </cell>
          <cell r="BB19" t="str">
            <v>нд</v>
          </cell>
        </row>
        <row r="21">
          <cell r="AJ21" t="str">
            <v>нд</v>
          </cell>
          <cell r="AK21" t="str">
            <v>нд</v>
          </cell>
          <cell r="AL21" t="str">
            <v>нд</v>
          </cell>
          <cell r="AM21" t="str">
            <v>нд</v>
          </cell>
          <cell r="AN21" t="str">
            <v>нд</v>
          </cell>
          <cell r="AO21" t="str">
            <v>нд</v>
          </cell>
          <cell r="AP21" t="str">
            <v>нд</v>
          </cell>
          <cell r="AQ21" t="str">
            <v>нд</v>
          </cell>
          <cell r="AR21" t="str">
            <v>нд</v>
          </cell>
          <cell r="AS21" t="str">
            <v>нд</v>
          </cell>
          <cell r="AT21" t="str">
            <v>нд</v>
          </cell>
          <cell r="AU21" t="str">
            <v>нд</v>
          </cell>
          <cell r="AV21" t="str">
            <v>нд</v>
          </cell>
          <cell r="AW21" t="str">
            <v>нд</v>
          </cell>
          <cell r="AX21" t="str">
            <v>нд</v>
          </cell>
          <cell r="AY21" t="str">
            <v>нд</v>
          </cell>
          <cell r="AZ21" t="str">
            <v>нд</v>
          </cell>
          <cell r="BA21" t="str">
            <v>нд</v>
          </cell>
          <cell r="BB21" t="str">
            <v>нд</v>
          </cell>
        </row>
        <row r="22">
          <cell r="AJ22" t="str">
            <v>нд</v>
          </cell>
          <cell r="AK22" t="str">
            <v>нд</v>
          </cell>
          <cell r="AL22" t="str">
            <v>нд</v>
          </cell>
          <cell r="AM22" t="str">
            <v>нд</v>
          </cell>
          <cell r="AN22" t="str">
            <v>нд</v>
          </cell>
          <cell r="AO22" t="str">
            <v>нд</v>
          </cell>
          <cell r="AP22" t="str">
            <v>нд</v>
          </cell>
          <cell r="AQ22" t="str">
            <v>нд</v>
          </cell>
          <cell r="AR22" t="str">
            <v>нд</v>
          </cell>
          <cell r="AS22" t="str">
            <v>нд</v>
          </cell>
          <cell r="AT22" t="str">
            <v>нд</v>
          </cell>
          <cell r="AU22" t="str">
            <v>нд</v>
          </cell>
          <cell r="AV22" t="str">
            <v>нд</v>
          </cell>
          <cell r="AW22" t="str">
            <v>нд</v>
          </cell>
          <cell r="AX22" t="str">
            <v>нд</v>
          </cell>
          <cell r="AY22" t="str">
            <v>нд</v>
          </cell>
          <cell r="AZ22" t="str">
            <v>нд</v>
          </cell>
          <cell r="BA22" t="str">
            <v>нд</v>
          </cell>
          <cell r="BB22" t="str">
            <v>нд</v>
          </cell>
        </row>
        <row r="23">
          <cell r="AJ23" t="str">
            <v>нд</v>
          </cell>
          <cell r="AK23" t="str">
            <v>нд</v>
          </cell>
          <cell r="AL23" t="str">
            <v>нд</v>
          </cell>
          <cell r="AM23" t="str">
            <v>нд</v>
          </cell>
          <cell r="AN23" t="str">
            <v>нд</v>
          </cell>
          <cell r="AO23" t="str">
            <v>нд</v>
          </cell>
          <cell r="AP23" t="str">
            <v>нд</v>
          </cell>
          <cell r="AQ23" t="str">
            <v>нд</v>
          </cell>
          <cell r="AR23" t="str">
            <v>нд</v>
          </cell>
          <cell r="AS23" t="str">
            <v>нд</v>
          </cell>
          <cell r="AT23" t="str">
            <v>нд</v>
          </cell>
          <cell r="AU23" t="str">
            <v>нд</v>
          </cell>
          <cell r="AV23" t="str">
            <v>нд</v>
          </cell>
          <cell r="AW23" t="str">
            <v>нд</v>
          </cell>
          <cell r="AX23" t="str">
            <v>нд</v>
          </cell>
          <cell r="AY23" t="str">
            <v>нд</v>
          </cell>
          <cell r="AZ23" t="str">
            <v>нд</v>
          </cell>
          <cell r="BA23" t="str">
            <v>нд</v>
          </cell>
          <cell r="BB23" t="str">
            <v>нд</v>
          </cell>
        </row>
        <row r="24">
          <cell r="AJ24" t="str">
            <v>нд</v>
          </cell>
          <cell r="AK24" t="str">
            <v>нд</v>
          </cell>
          <cell r="AL24" t="str">
            <v>нд</v>
          </cell>
          <cell r="AM24" t="str">
            <v>нд</v>
          </cell>
          <cell r="AN24" t="str">
            <v>нд</v>
          </cell>
          <cell r="AO24" t="str">
            <v>нд</v>
          </cell>
          <cell r="AP24" t="str">
            <v>нд</v>
          </cell>
          <cell r="AQ24" t="str">
            <v>нд</v>
          </cell>
          <cell r="AR24" t="str">
            <v>нд</v>
          </cell>
          <cell r="AS24" t="str">
            <v>нд</v>
          </cell>
          <cell r="AT24" t="str">
            <v>нд</v>
          </cell>
          <cell r="AU24" t="str">
            <v>нд</v>
          </cell>
          <cell r="AV24" t="str">
            <v>нд</v>
          </cell>
          <cell r="AW24" t="str">
            <v>нд</v>
          </cell>
          <cell r="AX24" t="str">
            <v>нд</v>
          </cell>
          <cell r="AY24" t="str">
            <v>нд</v>
          </cell>
          <cell r="AZ24" t="str">
            <v>нд</v>
          </cell>
          <cell r="BA24" t="str">
            <v>нд</v>
          </cell>
          <cell r="BB24" t="str">
            <v>нд</v>
          </cell>
        </row>
        <row r="25">
          <cell r="AJ25" t="str">
            <v>нд</v>
          </cell>
          <cell r="AK25" t="str">
            <v>нд</v>
          </cell>
          <cell r="AL25" t="str">
            <v>нд</v>
          </cell>
          <cell r="AM25" t="str">
            <v>нд</v>
          </cell>
          <cell r="AN25" t="str">
            <v>нд</v>
          </cell>
          <cell r="AO25" t="str">
            <v>нд</v>
          </cell>
          <cell r="AP25" t="str">
            <v>нд</v>
          </cell>
          <cell r="AQ25" t="str">
            <v>нд</v>
          </cell>
          <cell r="AR25" t="str">
            <v>нд</v>
          </cell>
          <cell r="AS25" t="str">
            <v>нд</v>
          </cell>
          <cell r="AT25" t="str">
            <v>нд</v>
          </cell>
          <cell r="AU25" t="str">
            <v>нд</v>
          </cell>
          <cell r="AV25" t="str">
            <v>нд</v>
          </cell>
          <cell r="AW25" t="str">
            <v>нд</v>
          </cell>
          <cell r="AX25" t="str">
            <v>нд</v>
          </cell>
          <cell r="AY25" t="str">
            <v>нд</v>
          </cell>
          <cell r="AZ25" t="str">
            <v>нд</v>
          </cell>
          <cell r="BA25" t="str">
            <v>нд</v>
          </cell>
          <cell r="BB25" t="str">
            <v>нд</v>
          </cell>
        </row>
        <row r="26">
          <cell r="AJ26" t="str">
            <v>нд</v>
          </cell>
          <cell r="AK26" t="str">
            <v>нд</v>
          </cell>
          <cell r="AL26" t="str">
            <v>нд</v>
          </cell>
          <cell r="AM26" t="str">
            <v>нд</v>
          </cell>
          <cell r="AN26" t="str">
            <v>нд</v>
          </cell>
          <cell r="AO26" t="str">
            <v>нд</v>
          </cell>
          <cell r="AP26" t="str">
            <v>нд</v>
          </cell>
          <cell r="AQ26" t="str">
            <v>нд</v>
          </cell>
          <cell r="AR26" t="str">
            <v>нд</v>
          </cell>
          <cell r="AS26" t="str">
            <v>нд</v>
          </cell>
          <cell r="AT26" t="str">
            <v>нд</v>
          </cell>
          <cell r="AU26" t="str">
            <v>нд</v>
          </cell>
          <cell r="AV26" t="str">
            <v>нд</v>
          </cell>
          <cell r="AW26" t="str">
            <v>нд</v>
          </cell>
          <cell r="AX26" t="str">
            <v>нд</v>
          </cell>
          <cell r="AY26" t="str">
            <v>нд</v>
          </cell>
          <cell r="AZ26" t="str">
            <v>нд</v>
          </cell>
          <cell r="BA26" t="str">
            <v>нд</v>
          </cell>
          <cell r="BB26" t="str">
            <v>нд</v>
          </cell>
        </row>
        <row r="27">
          <cell r="AJ27" t="str">
            <v>нд</v>
          </cell>
          <cell r="AK27" t="str">
            <v>нд</v>
          </cell>
          <cell r="AL27" t="str">
            <v>нд</v>
          </cell>
          <cell r="AM27" t="str">
            <v>нд</v>
          </cell>
          <cell r="AN27" t="str">
            <v>нд</v>
          </cell>
          <cell r="AO27" t="str">
            <v>нд</v>
          </cell>
          <cell r="AP27" t="str">
            <v>нд</v>
          </cell>
          <cell r="AQ27" t="str">
            <v>нд</v>
          </cell>
          <cell r="AR27" t="str">
            <v>нд</v>
          </cell>
          <cell r="AS27" t="str">
            <v>нд</v>
          </cell>
          <cell r="AT27" t="str">
            <v>нд</v>
          </cell>
          <cell r="AU27" t="str">
            <v>нд</v>
          </cell>
          <cell r="AV27" t="str">
            <v>нд</v>
          </cell>
          <cell r="AW27" t="str">
            <v>нд</v>
          </cell>
          <cell r="AX27" t="str">
            <v>нд</v>
          </cell>
          <cell r="AY27" t="str">
            <v>нд</v>
          </cell>
          <cell r="AZ27" t="str">
            <v>нд</v>
          </cell>
          <cell r="BA27" t="str">
            <v>нд</v>
          </cell>
          <cell r="BB27" t="str">
            <v>нд</v>
          </cell>
        </row>
        <row r="28">
          <cell r="AJ28" t="str">
            <v>нд</v>
          </cell>
          <cell r="AK28" t="str">
            <v>нд</v>
          </cell>
          <cell r="AL28" t="str">
            <v>нд</v>
          </cell>
          <cell r="AM28" t="str">
            <v>нд</v>
          </cell>
          <cell r="AN28" t="str">
            <v>нд</v>
          </cell>
          <cell r="AO28" t="str">
            <v>нд</v>
          </cell>
          <cell r="AP28" t="str">
            <v>нд</v>
          </cell>
          <cell r="AQ28" t="str">
            <v>нд</v>
          </cell>
          <cell r="AR28" t="str">
            <v>нд</v>
          </cell>
          <cell r="AS28" t="str">
            <v>нд</v>
          </cell>
          <cell r="AT28" t="str">
            <v>нд</v>
          </cell>
          <cell r="AU28" t="str">
            <v>нд</v>
          </cell>
          <cell r="AV28" t="str">
            <v>нд</v>
          </cell>
          <cell r="AW28" t="str">
            <v>нд</v>
          </cell>
          <cell r="AX28" t="str">
            <v>нд</v>
          </cell>
          <cell r="AY28" t="str">
            <v>нд</v>
          </cell>
          <cell r="AZ28" t="str">
            <v>нд</v>
          </cell>
          <cell r="BA28" t="str">
            <v>нд</v>
          </cell>
          <cell r="BB28" t="str">
            <v>нд</v>
          </cell>
        </row>
        <row r="29">
          <cell r="AJ29" t="str">
            <v>нд</v>
          </cell>
          <cell r="AK29" t="str">
            <v>нд</v>
          </cell>
          <cell r="AL29" t="str">
            <v>нд</v>
          </cell>
          <cell r="AM29" t="str">
            <v>нд</v>
          </cell>
          <cell r="AN29" t="str">
            <v>нд</v>
          </cell>
          <cell r="AO29" t="str">
            <v>нд</v>
          </cell>
          <cell r="AP29" t="str">
            <v>нд</v>
          </cell>
          <cell r="AQ29" t="str">
            <v>нд</v>
          </cell>
          <cell r="AR29" t="str">
            <v>нд</v>
          </cell>
          <cell r="AS29" t="str">
            <v>нд</v>
          </cell>
          <cell r="AT29" t="str">
            <v>нд</v>
          </cell>
          <cell r="AU29" t="str">
            <v>нд</v>
          </cell>
          <cell r="AV29" t="str">
            <v>нд</v>
          </cell>
          <cell r="AW29" t="str">
            <v>нд</v>
          </cell>
          <cell r="AX29" t="str">
            <v>нд</v>
          </cell>
          <cell r="AY29" t="str">
            <v>нд</v>
          </cell>
          <cell r="AZ29" t="str">
            <v>нд</v>
          </cell>
          <cell r="BA29" t="str">
            <v>нд</v>
          </cell>
          <cell r="BB29" t="str">
            <v>нд</v>
          </cell>
        </row>
        <row r="30">
          <cell r="AJ30" t="str">
            <v>нд</v>
          </cell>
          <cell r="AK30" t="str">
            <v>нд</v>
          </cell>
          <cell r="AL30" t="str">
            <v>нд</v>
          </cell>
          <cell r="AM30" t="str">
            <v>нд</v>
          </cell>
          <cell r="AN30" t="str">
            <v>нд</v>
          </cell>
          <cell r="AO30" t="str">
            <v>нд</v>
          </cell>
          <cell r="AP30" t="str">
            <v>нд</v>
          </cell>
          <cell r="AQ30" t="str">
            <v>нд</v>
          </cell>
          <cell r="AR30" t="str">
            <v>нд</v>
          </cell>
          <cell r="AS30" t="str">
            <v>нд</v>
          </cell>
          <cell r="AT30" t="str">
            <v>нд</v>
          </cell>
          <cell r="AU30" t="str">
            <v>нд</v>
          </cell>
          <cell r="AV30" t="str">
            <v>нд</v>
          </cell>
          <cell r="AW30" t="str">
            <v>нд</v>
          </cell>
          <cell r="AX30" t="str">
            <v>нд</v>
          </cell>
          <cell r="AY30" t="str">
            <v>нд</v>
          </cell>
          <cell r="AZ30" t="str">
            <v>нд</v>
          </cell>
          <cell r="BA30" t="str">
            <v>нд</v>
          </cell>
          <cell r="BB30" t="str">
            <v>нд</v>
          </cell>
        </row>
        <row r="31">
          <cell r="AJ31" t="str">
            <v>нд</v>
          </cell>
          <cell r="AK31" t="str">
            <v>нд</v>
          </cell>
          <cell r="AL31" t="str">
            <v>нд</v>
          </cell>
          <cell r="AM31" t="str">
            <v>нд</v>
          </cell>
          <cell r="AN31" t="str">
            <v>нд</v>
          </cell>
          <cell r="AO31" t="str">
            <v>нд</v>
          </cell>
          <cell r="AP31" t="str">
            <v>нд</v>
          </cell>
          <cell r="AQ31" t="str">
            <v>нд</v>
          </cell>
          <cell r="AR31" t="str">
            <v>нд</v>
          </cell>
          <cell r="AS31" t="str">
            <v>нд</v>
          </cell>
          <cell r="AT31" t="str">
            <v>нд</v>
          </cell>
          <cell r="AU31" t="str">
            <v>нд</v>
          </cell>
          <cell r="AV31" t="str">
            <v>нд</v>
          </cell>
          <cell r="AW31" t="str">
            <v>нд</v>
          </cell>
          <cell r="AX31" t="str">
            <v>нд</v>
          </cell>
          <cell r="AY31" t="str">
            <v>нд</v>
          </cell>
          <cell r="AZ31" t="str">
            <v>нд</v>
          </cell>
          <cell r="BA31" t="str">
            <v>нд</v>
          </cell>
          <cell r="BB31" t="str">
            <v>нд</v>
          </cell>
        </row>
        <row r="32">
          <cell r="AJ32" t="str">
            <v>нд</v>
          </cell>
          <cell r="AK32" t="str">
            <v>нд</v>
          </cell>
          <cell r="AL32" t="str">
            <v>нд</v>
          </cell>
          <cell r="AM32" t="str">
            <v>нд</v>
          </cell>
          <cell r="AN32" t="str">
            <v>нд</v>
          </cell>
          <cell r="AO32" t="str">
            <v>нд</v>
          </cell>
          <cell r="AP32" t="str">
            <v>нд</v>
          </cell>
          <cell r="AQ32" t="str">
            <v>нд</v>
          </cell>
          <cell r="AR32" t="str">
            <v>нд</v>
          </cell>
          <cell r="AS32" t="str">
            <v>нд</v>
          </cell>
          <cell r="AT32" t="str">
            <v>нд</v>
          </cell>
          <cell r="AU32" t="str">
            <v>нд</v>
          </cell>
          <cell r="AV32" t="str">
            <v>нд</v>
          </cell>
          <cell r="AW32" t="str">
            <v>нд</v>
          </cell>
          <cell r="AX32" t="str">
            <v>нд</v>
          </cell>
          <cell r="AY32" t="str">
            <v>нд</v>
          </cell>
          <cell r="AZ32" t="str">
            <v>нд</v>
          </cell>
          <cell r="BA32" t="str">
            <v>нд</v>
          </cell>
          <cell r="BB32" t="str">
            <v>нд</v>
          </cell>
        </row>
        <row r="33">
          <cell r="AJ33" t="str">
            <v>нд</v>
          </cell>
          <cell r="AK33" t="str">
            <v>нд</v>
          </cell>
          <cell r="AL33" t="str">
            <v>нд</v>
          </cell>
          <cell r="AM33" t="str">
            <v>нд</v>
          </cell>
          <cell r="AN33" t="str">
            <v>нд</v>
          </cell>
          <cell r="AO33" t="str">
            <v>нд</v>
          </cell>
          <cell r="AP33" t="str">
            <v>нд</v>
          </cell>
          <cell r="AQ33" t="str">
            <v>нд</v>
          </cell>
          <cell r="AR33" t="str">
            <v>нд</v>
          </cell>
          <cell r="AS33" t="str">
            <v>нд</v>
          </cell>
          <cell r="AT33" t="str">
            <v>нд</v>
          </cell>
          <cell r="AU33" t="str">
            <v>нд</v>
          </cell>
          <cell r="AV33" t="str">
            <v>нд</v>
          </cell>
          <cell r="AW33" t="str">
            <v>нд</v>
          </cell>
          <cell r="AX33" t="str">
            <v>нд</v>
          </cell>
          <cell r="AY33" t="str">
            <v>нд</v>
          </cell>
          <cell r="AZ33" t="str">
            <v>нд</v>
          </cell>
          <cell r="BA33" t="str">
            <v>нд</v>
          </cell>
          <cell r="BB33" t="str">
            <v>нд</v>
          </cell>
        </row>
        <row r="34">
          <cell r="AJ34" t="str">
            <v>нд</v>
          </cell>
          <cell r="AK34" t="str">
            <v>нд</v>
          </cell>
          <cell r="AL34" t="str">
            <v>нд</v>
          </cell>
          <cell r="AM34" t="str">
            <v>нд</v>
          </cell>
          <cell r="AN34" t="str">
            <v>нд</v>
          </cell>
          <cell r="AO34" t="str">
            <v>нд</v>
          </cell>
          <cell r="AP34" t="str">
            <v>нд</v>
          </cell>
          <cell r="AQ34" t="str">
            <v>нд</v>
          </cell>
          <cell r="AR34" t="str">
            <v>нд</v>
          </cell>
          <cell r="AS34" t="str">
            <v>нд</v>
          </cell>
          <cell r="AT34" t="str">
            <v>нд</v>
          </cell>
          <cell r="AU34" t="str">
            <v>нд</v>
          </cell>
          <cell r="AV34" t="str">
            <v>нд</v>
          </cell>
          <cell r="AW34" t="str">
            <v>нд</v>
          </cell>
          <cell r="AX34" t="str">
            <v>нд</v>
          </cell>
          <cell r="AY34" t="str">
            <v>нд</v>
          </cell>
          <cell r="AZ34" t="str">
            <v>нд</v>
          </cell>
          <cell r="BA34" t="str">
            <v>нд</v>
          </cell>
          <cell r="BB34" t="str">
            <v>нд</v>
          </cell>
        </row>
        <row r="35">
          <cell r="AJ35" t="str">
            <v>нд</v>
          </cell>
          <cell r="AK35" t="str">
            <v>нд</v>
          </cell>
          <cell r="AL35" t="str">
            <v>нд</v>
          </cell>
          <cell r="AM35" t="str">
            <v>нд</v>
          </cell>
          <cell r="AN35" t="str">
            <v>нд</v>
          </cell>
          <cell r="AO35" t="str">
            <v>нд</v>
          </cell>
          <cell r="AP35" t="str">
            <v>нд</v>
          </cell>
          <cell r="AQ35" t="str">
            <v>нд</v>
          </cell>
          <cell r="AR35" t="str">
            <v>нд</v>
          </cell>
          <cell r="AS35" t="str">
            <v>нд</v>
          </cell>
          <cell r="AT35" t="str">
            <v>нд</v>
          </cell>
          <cell r="AU35" t="str">
            <v>нд</v>
          </cell>
          <cell r="AV35" t="str">
            <v>нд</v>
          </cell>
          <cell r="AW35" t="str">
            <v>нд</v>
          </cell>
          <cell r="AX35" t="str">
            <v>нд</v>
          </cell>
          <cell r="AY35" t="str">
            <v>нд</v>
          </cell>
          <cell r="AZ35" t="str">
            <v>нд</v>
          </cell>
          <cell r="BA35" t="str">
            <v>нд</v>
          </cell>
          <cell r="BB35" t="str">
            <v>нд</v>
          </cell>
        </row>
        <row r="36">
          <cell r="AJ36" t="str">
            <v>нд</v>
          </cell>
          <cell r="AK36" t="str">
            <v>нд</v>
          </cell>
          <cell r="AL36" t="str">
            <v>нд</v>
          </cell>
          <cell r="AM36" t="str">
            <v>нд</v>
          </cell>
          <cell r="AN36" t="str">
            <v>нд</v>
          </cell>
          <cell r="AO36" t="str">
            <v>нд</v>
          </cell>
          <cell r="AP36" t="str">
            <v>нд</v>
          </cell>
          <cell r="AQ36" t="str">
            <v>нд</v>
          </cell>
          <cell r="AR36" t="str">
            <v>нд</v>
          </cell>
          <cell r="AS36" t="str">
            <v>нд</v>
          </cell>
          <cell r="AT36" t="str">
            <v>нд</v>
          </cell>
          <cell r="AU36" t="str">
            <v>нд</v>
          </cell>
          <cell r="AV36" t="str">
            <v>нд</v>
          </cell>
          <cell r="AW36" t="str">
            <v>нд</v>
          </cell>
          <cell r="AX36" t="str">
            <v>нд</v>
          </cell>
          <cell r="AY36" t="str">
            <v>нд</v>
          </cell>
          <cell r="AZ36" t="str">
            <v>нд</v>
          </cell>
          <cell r="BA36" t="str">
            <v>нд</v>
          </cell>
          <cell r="BB36" t="str">
            <v>нд</v>
          </cell>
        </row>
        <row r="37">
          <cell r="AJ37" t="str">
            <v>нд</v>
          </cell>
          <cell r="AK37" t="str">
            <v>нд</v>
          </cell>
          <cell r="AL37" t="str">
            <v>нд</v>
          </cell>
          <cell r="AM37" t="str">
            <v>нд</v>
          </cell>
          <cell r="AN37" t="str">
            <v>нд</v>
          </cell>
          <cell r="AO37" t="str">
            <v>нд</v>
          </cell>
          <cell r="AP37" t="str">
            <v>нд</v>
          </cell>
          <cell r="AQ37" t="str">
            <v>нд</v>
          </cell>
          <cell r="AR37" t="str">
            <v>нд</v>
          </cell>
          <cell r="AS37" t="str">
            <v>нд</v>
          </cell>
          <cell r="AT37" t="str">
            <v>нд</v>
          </cell>
          <cell r="AU37" t="str">
            <v>нд</v>
          </cell>
          <cell r="AV37" t="str">
            <v>нд</v>
          </cell>
          <cell r="AW37" t="str">
            <v>нд</v>
          </cell>
          <cell r="AX37" t="str">
            <v>нд</v>
          </cell>
          <cell r="AY37" t="str">
            <v>нд</v>
          </cell>
          <cell r="AZ37" t="str">
            <v>нд</v>
          </cell>
          <cell r="BA37" t="str">
            <v>нд</v>
          </cell>
          <cell r="BB37" t="str">
            <v>нд</v>
          </cell>
        </row>
        <row r="38">
          <cell r="AJ38" t="str">
            <v>нд</v>
          </cell>
          <cell r="AK38" t="str">
            <v>нд</v>
          </cell>
          <cell r="AL38" t="str">
            <v>нд</v>
          </cell>
          <cell r="AM38" t="str">
            <v>нд</v>
          </cell>
          <cell r="AN38" t="str">
            <v>нд</v>
          </cell>
          <cell r="AO38" t="str">
            <v>нд</v>
          </cell>
          <cell r="AP38" t="str">
            <v>нд</v>
          </cell>
          <cell r="AQ38" t="str">
            <v>нд</v>
          </cell>
          <cell r="AR38" t="str">
            <v>нд</v>
          </cell>
          <cell r="AS38" t="str">
            <v>нд</v>
          </cell>
          <cell r="AT38" t="str">
            <v>нд</v>
          </cell>
          <cell r="AU38" t="str">
            <v>нд</v>
          </cell>
          <cell r="AV38" t="str">
            <v>нд</v>
          </cell>
          <cell r="AW38" t="str">
            <v>нд</v>
          </cell>
          <cell r="AX38" t="str">
            <v>нд</v>
          </cell>
          <cell r="AY38" t="str">
            <v>нд</v>
          </cell>
          <cell r="AZ38" t="str">
            <v>нд</v>
          </cell>
          <cell r="BA38" t="str">
            <v>нд</v>
          </cell>
          <cell r="BB38" t="str">
            <v>нд</v>
          </cell>
        </row>
        <row r="39">
          <cell r="AJ39" t="str">
            <v>нд</v>
          </cell>
          <cell r="AK39" t="str">
            <v>нд</v>
          </cell>
          <cell r="AL39" t="str">
            <v>нд</v>
          </cell>
          <cell r="AM39" t="str">
            <v>нд</v>
          </cell>
          <cell r="AN39" t="str">
            <v>нд</v>
          </cell>
          <cell r="AO39" t="str">
            <v>нд</v>
          </cell>
          <cell r="AP39" t="str">
            <v>нд</v>
          </cell>
          <cell r="AQ39" t="str">
            <v>нд</v>
          </cell>
          <cell r="AR39" t="str">
            <v>нд</v>
          </cell>
          <cell r="AS39" t="str">
            <v>нд</v>
          </cell>
          <cell r="AT39" t="str">
            <v>нд</v>
          </cell>
          <cell r="AU39" t="str">
            <v>нд</v>
          </cell>
          <cell r="AV39" t="str">
            <v>нд</v>
          </cell>
          <cell r="AW39" t="str">
            <v>нд</v>
          </cell>
          <cell r="AX39" t="str">
            <v>нд</v>
          </cell>
          <cell r="AY39" t="str">
            <v>нд</v>
          </cell>
          <cell r="AZ39" t="str">
            <v>нд</v>
          </cell>
          <cell r="BA39" t="str">
            <v>нд</v>
          </cell>
          <cell r="BB39" t="str">
            <v>нд</v>
          </cell>
        </row>
        <row r="40">
          <cell r="AJ40" t="str">
            <v>нд</v>
          </cell>
          <cell r="AK40" t="str">
            <v>нд</v>
          </cell>
          <cell r="AL40" t="str">
            <v>нд</v>
          </cell>
          <cell r="AM40" t="str">
            <v>нд</v>
          </cell>
          <cell r="AN40" t="str">
            <v>нд</v>
          </cell>
          <cell r="AO40" t="str">
            <v>нд</v>
          </cell>
          <cell r="AP40" t="str">
            <v>нд</v>
          </cell>
          <cell r="AQ40" t="str">
            <v>нд</v>
          </cell>
          <cell r="AR40" t="str">
            <v>нд</v>
          </cell>
          <cell r="AS40" t="str">
            <v>нд</v>
          </cell>
          <cell r="AT40" t="str">
            <v>нд</v>
          </cell>
          <cell r="AU40" t="str">
            <v>нд</v>
          </cell>
          <cell r="AV40" t="str">
            <v>нд</v>
          </cell>
          <cell r="AW40" t="str">
            <v>нд</v>
          </cell>
          <cell r="AX40" t="str">
            <v>нд</v>
          </cell>
          <cell r="AY40" t="str">
            <v>нд</v>
          </cell>
          <cell r="AZ40" t="str">
            <v>нд</v>
          </cell>
          <cell r="BA40" t="str">
            <v>нд</v>
          </cell>
          <cell r="BB40" t="str">
            <v>нд</v>
          </cell>
        </row>
        <row r="41">
          <cell r="AJ41" t="str">
            <v>нд</v>
          </cell>
          <cell r="AK41" t="str">
            <v>нд</v>
          </cell>
          <cell r="AL41" t="str">
            <v>нд</v>
          </cell>
          <cell r="AM41" t="str">
            <v>нд</v>
          </cell>
          <cell r="AN41" t="str">
            <v>нд</v>
          </cell>
          <cell r="AO41" t="str">
            <v>нд</v>
          </cell>
          <cell r="AP41" t="str">
            <v>нд</v>
          </cell>
          <cell r="AQ41" t="str">
            <v>нд</v>
          </cell>
          <cell r="AR41" t="str">
            <v>нд</v>
          </cell>
          <cell r="AS41" t="str">
            <v>нд</v>
          </cell>
          <cell r="AT41" t="str">
            <v>нд</v>
          </cell>
          <cell r="AU41" t="str">
            <v>нд</v>
          </cell>
          <cell r="AV41" t="str">
            <v>нд</v>
          </cell>
          <cell r="AW41" t="str">
            <v>нд</v>
          </cell>
          <cell r="AX41" t="str">
            <v>нд</v>
          </cell>
          <cell r="AY41" t="str">
            <v>нд</v>
          </cell>
          <cell r="AZ41" t="str">
            <v>нд</v>
          </cell>
          <cell r="BA41" t="str">
            <v>нд</v>
          </cell>
          <cell r="BB41" t="str">
            <v>нд</v>
          </cell>
        </row>
        <row r="42">
          <cell r="AJ42" t="str">
            <v>нд</v>
          </cell>
          <cell r="AK42" t="str">
            <v>нд</v>
          </cell>
          <cell r="AL42" t="str">
            <v>нд</v>
          </cell>
          <cell r="AM42" t="str">
            <v>нд</v>
          </cell>
          <cell r="AN42" t="str">
            <v>нд</v>
          </cell>
          <cell r="AO42" t="str">
            <v>нд</v>
          </cell>
          <cell r="AP42" t="str">
            <v>нд</v>
          </cell>
          <cell r="AQ42" t="str">
            <v>нд</v>
          </cell>
          <cell r="AR42" t="str">
            <v>нд</v>
          </cell>
          <cell r="AS42" t="str">
            <v>нд</v>
          </cell>
          <cell r="AT42" t="str">
            <v>нд</v>
          </cell>
          <cell r="AU42" t="str">
            <v>нд</v>
          </cell>
          <cell r="AV42" t="str">
            <v>нд</v>
          </cell>
          <cell r="AW42" t="str">
            <v>нд</v>
          </cell>
          <cell r="AX42" t="str">
            <v>нд</v>
          </cell>
          <cell r="AY42" t="str">
            <v>нд</v>
          </cell>
          <cell r="AZ42" t="str">
            <v>нд</v>
          </cell>
          <cell r="BA42" t="str">
            <v>нд</v>
          </cell>
          <cell r="BB42" t="str">
            <v>нд</v>
          </cell>
        </row>
        <row r="43">
          <cell r="AJ43" t="str">
            <v>нд</v>
          </cell>
          <cell r="AK43" t="str">
            <v>нд</v>
          </cell>
          <cell r="AL43" t="str">
            <v>нд</v>
          </cell>
          <cell r="AM43" t="str">
            <v>нд</v>
          </cell>
          <cell r="AN43" t="str">
            <v>нд</v>
          </cell>
          <cell r="AO43" t="str">
            <v>нд</v>
          </cell>
          <cell r="AP43" t="str">
            <v>нд</v>
          </cell>
          <cell r="AQ43" t="str">
            <v>нд</v>
          </cell>
          <cell r="AR43" t="str">
            <v>нд</v>
          </cell>
          <cell r="AS43" t="str">
            <v>нд</v>
          </cell>
          <cell r="AT43" t="str">
            <v>нд</v>
          </cell>
          <cell r="AU43" t="str">
            <v>нд</v>
          </cell>
          <cell r="AV43" t="str">
            <v>нд</v>
          </cell>
          <cell r="AW43" t="str">
            <v>нд</v>
          </cell>
          <cell r="AX43" t="str">
            <v>нд</v>
          </cell>
          <cell r="AY43" t="str">
            <v>нд</v>
          </cell>
          <cell r="AZ43" t="str">
            <v>нд</v>
          </cell>
          <cell r="BA43" t="str">
            <v>нд</v>
          </cell>
          <cell r="BB43" t="str">
            <v>нд</v>
          </cell>
        </row>
        <row r="44">
          <cell r="AJ44" t="str">
            <v>нд</v>
          </cell>
          <cell r="AK44" t="str">
            <v>нд</v>
          </cell>
          <cell r="AL44" t="str">
            <v>нд</v>
          </cell>
          <cell r="AM44" t="str">
            <v>нд</v>
          </cell>
          <cell r="AN44" t="str">
            <v>нд</v>
          </cell>
          <cell r="AO44" t="str">
            <v>нд</v>
          </cell>
          <cell r="AP44" t="str">
            <v>нд</v>
          </cell>
          <cell r="AQ44" t="str">
            <v>нд</v>
          </cell>
          <cell r="AR44" t="str">
            <v>нд</v>
          </cell>
          <cell r="AS44" t="str">
            <v>нд</v>
          </cell>
          <cell r="AT44" t="str">
            <v>нд</v>
          </cell>
          <cell r="AU44" t="str">
            <v>нд</v>
          </cell>
          <cell r="AV44" t="str">
            <v>нд</v>
          </cell>
          <cell r="AW44" t="str">
            <v>нд</v>
          </cell>
          <cell r="AX44" t="str">
            <v>нд</v>
          </cell>
          <cell r="AY44" t="str">
            <v>нд</v>
          </cell>
          <cell r="AZ44" t="str">
            <v>нд</v>
          </cell>
          <cell r="BA44" t="str">
            <v>нд</v>
          </cell>
          <cell r="BB44" t="str">
            <v>нд</v>
          </cell>
        </row>
        <row r="45">
          <cell r="AJ45" t="str">
            <v>нд</v>
          </cell>
          <cell r="AK45" t="str">
            <v>нд</v>
          </cell>
          <cell r="AL45" t="str">
            <v>нд</v>
          </cell>
          <cell r="AM45" t="str">
            <v>нд</v>
          </cell>
          <cell r="AN45" t="str">
            <v>нд</v>
          </cell>
          <cell r="AO45" t="str">
            <v>нд</v>
          </cell>
          <cell r="AP45" t="str">
            <v>нд</v>
          </cell>
          <cell r="AQ45" t="str">
            <v>нд</v>
          </cell>
          <cell r="AR45" t="str">
            <v>нд</v>
          </cell>
          <cell r="AS45" t="str">
            <v>нд</v>
          </cell>
          <cell r="AT45" t="str">
            <v>нд</v>
          </cell>
          <cell r="AU45" t="str">
            <v>нд</v>
          </cell>
          <cell r="AV45" t="str">
            <v>нд</v>
          </cell>
          <cell r="AW45" t="str">
            <v>нд</v>
          </cell>
          <cell r="AX45" t="str">
            <v>нд</v>
          </cell>
          <cell r="AY45" t="str">
            <v>нд</v>
          </cell>
          <cell r="AZ45" t="str">
            <v>нд</v>
          </cell>
          <cell r="BA45" t="str">
            <v>нд</v>
          </cell>
          <cell r="BB45" t="str">
            <v>нд</v>
          </cell>
        </row>
        <row r="47">
          <cell r="AJ47">
            <v>0</v>
          </cell>
          <cell r="AK47">
            <v>0</v>
          </cell>
          <cell r="AL47">
            <v>2.0299999999999998</v>
          </cell>
          <cell r="AM47">
            <v>0</v>
          </cell>
        </row>
        <row r="48">
          <cell r="AJ48" t="str">
            <v>нд</v>
          </cell>
          <cell r="AK48" t="str">
            <v>нд</v>
          </cell>
          <cell r="AL48" t="str">
            <v>нд</v>
          </cell>
          <cell r="AM48" t="str">
            <v>нд</v>
          </cell>
          <cell r="AO48" t="str">
            <v>нд</v>
          </cell>
          <cell r="AP48" t="str">
            <v>нд</v>
          </cell>
          <cell r="AQ48" t="str">
            <v>нд</v>
          </cell>
          <cell r="AR48" t="str">
            <v>нд</v>
          </cell>
          <cell r="AT48" t="str">
            <v>нд</v>
          </cell>
          <cell r="AU48" t="str">
            <v>нд</v>
          </cell>
          <cell r="AV48" t="str">
            <v>нд</v>
          </cell>
          <cell r="AW48" t="str">
            <v>нд</v>
          </cell>
          <cell r="AY48" t="str">
            <v>нд</v>
          </cell>
          <cell r="AZ48" t="str">
            <v>нд</v>
          </cell>
          <cell r="BA48" t="str">
            <v>нд</v>
          </cell>
          <cell r="BB48" t="str">
            <v>нд</v>
          </cell>
        </row>
        <row r="50">
          <cell r="AJ50">
            <v>0</v>
          </cell>
          <cell r="AK50">
            <v>0</v>
          </cell>
          <cell r="AM50">
            <v>0</v>
          </cell>
          <cell r="AQ50">
            <v>1.98072296</v>
          </cell>
        </row>
        <row r="51">
          <cell r="AJ51">
            <v>0</v>
          </cell>
          <cell r="AK51">
            <v>0</v>
          </cell>
          <cell r="AL51">
            <v>19.457999999999998</v>
          </cell>
          <cell r="AM51">
            <v>0</v>
          </cell>
        </row>
        <row r="52">
          <cell r="AJ52" t="str">
            <v>нд</v>
          </cell>
          <cell r="AK52" t="str">
            <v>нд</v>
          </cell>
          <cell r="AL52" t="str">
            <v>нд</v>
          </cell>
          <cell r="AM52" t="str">
            <v>нд</v>
          </cell>
          <cell r="AN52" t="str">
            <v>нд</v>
          </cell>
          <cell r="AO52" t="str">
            <v>нд</v>
          </cell>
          <cell r="AP52" t="str">
            <v>нд</v>
          </cell>
          <cell r="AQ52" t="str">
            <v>нд</v>
          </cell>
          <cell r="AR52" t="str">
            <v>нд</v>
          </cell>
          <cell r="AS52" t="str">
            <v>нд</v>
          </cell>
          <cell r="AT52" t="str">
            <v>нд</v>
          </cell>
          <cell r="AU52" t="str">
            <v>нд</v>
          </cell>
          <cell r="AV52" t="str">
            <v>нд</v>
          </cell>
          <cell r="AW52" t="str">
            <v>нд</v>
          </cell>
          <cell r="AX52" t="str">
            <v>нд</v>
          </cell>
          <cell r="AY52" t="str">
            <v>нд</v>
          </cell>
          <cell r="AZ52" t="str">
            <v>нд</v>
          </cell>
          <cell r="BA52" t="str">
            <v>нд</v>
          </cell>
          <cell r="BB52" t="str">
            <v>нд</v>
          </cell>
        </row>
        <row r="54">
          <cell r="AJ54">
            <v>0</v>
          </cell>
          <cell r="AK54">
            <v>0</v>
          </cell>
          <cell r="AM54">
            <v>0</v>
          </cell>
          <cell r="AQ54">
            <v>1.47432976</v>
          </cell>
        </row>
        <row r="55">
          <cell r="AJ55">
            <v>0</v>
          </cell>
          <cell r="AK55">
            <v>0</v>
          </cell>
          <cell r="AM55">
            <v>0</v>
          </cell>
          <cell r="AQ55">
            <v>1.9520610199999999</v>
          </cell>
        </row>
        <row r="56">
          <cell r="AJ56">
            <v>0</v>
          </cell>
          <cell r="AK56">
            <v>0</v>
          </cell>
          <cell r="AM56">
            <v>0</v>
          </cell>
          <cell r="AQ56">
            <v>1.62797638</v>
          </cell>
        </row>
        <row r="57">
          <cell r="AJ57">
            <v>0</v>
          </cell>
          <cell r="AK57">
            <v>0</v>
          </cell>
          <cell r="AM57">
            <v>0</v>
          </cell>
          <cell r="AQ57">
            <v>4.1032977800000001</v>
          </cell>
        </row>
        <row r="58">
          <cell r="AJ58">
            <v>0</v>
          </cell>
          <cell r="AK58">
            <v>0</v>
          </cell>
          <cell r="AM58">
            <v>0</v>
          </cell>
          <cell r="AQ58">
            <v>0</v>
          </cell>
        </row>
        <row r="59">
          <cell r="AJ59">
            <v>0</v>
          </cell>
          <cell r="AK59">
            <v>0</v>
          </cell>
          <cell r="AM59">
            <v>0</v>
          </cell>
          <cell r="AQ59">
            <v>1.2544674</v>
          </cell>
        </row>
        <row r="60">
          <cell r="AJ60">
            <v>0</v>
          </cell>
          <cell r="AK60">
            <v>0</v>
          </cell>
          <cell r="AM60">
            <v>0</v>
          </cell>
          <cell r="AQ60">
            <v>0</v>
          </cell>
        </row>
        <row r="61">
          <cell r="AJ61">
            <v>0</v>
          </cell>
          <cell r="AK61">
            <v>0</v>
          </cell>
          <cell r="AM61">
            <v>0</v>
          </cell>
          <cell r="AQ61">
            <v>3.7289179799999999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2">
          <cell r="G12" t="str">
            <v>Приказом Министерства промышленности, энергетики и торговли  Красноярского края от 16.07.2018 №08-100</v>
          </cell>
        </row>
        <row r="19">
          <cell r="A19" t="str">
            <v>0</v>
          </cell>
          <cell r="B19" t="str">
            <v>ВСЕГО по инвестиционной программе, в том числе:</v>
          </cell>
          <cell r="C19" t="str">
            <v>нд</v>
          </cell>
        </row>
        <row r="20">
          <cell r="A20" t="str">
            <v>0.1</v>
          </cell>
          <cell r="B20" t="str">
            <v>Технологическое присоединение, всего</v>
          </cell>
          <cell r="C20" t="str">
            <v>нд</v>
          </cell>
        </row>
        <row r="21">
          <cell r="A21" t="str">
            <v>0.2</v>
          </cell>
          <cell r="B21" t="str">
            <v>Реконструкция, модернизация, техническое перевооружение, всего</v>
          </cell>
          <cell r="C21" t="str">
            <v>нд</v>
          </cell>
        </row>
        <row r="22">
          <cell r="A22" t="str">
            <v>0.3</v>
          </cell>
          <cell r="B22" t="str">
            <v>Инвестиционные проекты, реализация которых обуславливается схемами и программами перспективного развития электроэнергетики, всего</v>
          </cell>
          <cell r="C22" t="str">
            <v>нд</v>
          </cell>
        </row>
        <row r="23">
          <cell r="A23" t="str">
            <v>0.4</v>
          </cell>
          <cell r="B23" t="str">
            <v>Прочее новое строительство объектов электросетевого хозяйства, всего</v>
          </cell>
          <cell r="C23" t="str">
            <v>нд</v>
          </cell>
        </row>
        <row r="24">
          <cell r="A24" t="str">
            <v>0.5</v>
          </cell>
          <cell r="B24" t="str">
            <v>Покупка земельных участков для целей реализации инвестиционных проектов, всего</v>
          </cell>
          <cell r="C24" t="str">
            <v>нд</v>
          </cell>
        </row>
        <row r="25">
          <cell r="A25" t="str">
            <v>0.6</v>
          </cell>
          <cell r="B25" t="str">
            <v>Прочие инвестиционные проекты, всего</v>
          </cell>
          <cell r="C25" t="str">
            <v>нд</v>
          </cell>
        </row>
        <row r="26">
          <cell r="A26" t="str">
            <v>1</v>
          </cell>
          <cell r="B26" t="str">
            <v>Красноярский край</v>
          </cell>
          <cell r="C26" t="str">
            <v>нд</v>
          </cell>
        </row>
        <row r="27">
          <cell r="A27" t="str">
            <v>1.1</v>
          </cell>
          <cell r="B27" t="str">
            <v>Технологическое присоединение, всего, в том числе:</v>
          </cell>
          <cell r="C27" t="str">
            <v>Г</v>
          </cell>
        </row>
        <row r="28">
          <cell r="A28" t="str">
            <v>1.1.1</v>
          </cell>
          <cell r="B28" t="str">
            <v>Технологическое присоединение энергопринимающих устройств потребителей, всего, в том числе:</v>
          </cell>
          <cell r="C28" t="str">
            <v>Г</v>
          </cell>
        </row>
        <row r="29">
          <cell r="A29" t="str">
            <v>1.1.1.1</v>
          </cell>
          <cell r="B29" t="str">
            <v>Технологическое присоединение энергопринимающих устройств потребителей максимальной мощностью до 15 кВт включительно, всего</v>
          </cell>
          <cell r="C29" t="str">
            <v>нд</v>
          </cell>
        </row>
        <row r="30">
          <cell r="A30" t="str">
            <v>1.1.1.2</v>
          </cell>
          <cell r="B30" t="str">
            <v>Технологическое присоединение энергопринимающих устройств потребителей максимальной мощностью до 150 кВт включительно, всего</v>
          </cell>
          <cell r="C30" t="str">
            <v>нд</v>
          </cell>
        </row>
        <row r="31">
          <cell r="A31" t="str">
            <v>1.1.1.3</v>
          </cell>
          <cell r="B31" t="str">
            <v>Технологическое присоединение энергопринимающих устройств потребителей свыше 150 кВт, всего, в том числе:</v>
          </cell>
          <cell r="C31" t="str">
            <v>нд</v>
          </cell>
        </row>
        <row r="32">
          <cell r="A32" t="str">
            <v>1.1.2</v>
          </cell>
          <cell r="B32" t="str">
            <v>Технологическое присоединение объектов электросетевого хозяйства, всего, в том числе:</v>
          </cell>
          <cell r="C32" t="str">
            <v>Г</v>
          </cell>
        </row>
        <row r="33">
          <cell r="A33" t="str">
            <v>1.1.2.1</v>
          </cell>
          <cell r="B33" t="str">
    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    </cell>
          <cell r="C33" t="str">
            <v>Г</v>
          </cell>
        </row>
        <row r="34">
          <cell r="A34" t="str">
            <v>1.1.2.2</v>
          </cell>
          <cell r="B34" t="str">
            <v>Технологическое присоединение к электрическим сетям иных сетевых организаций, всего, в том числе:</v>
          </cell>
          <cell r="C34" t="str">
            <v>Г</v>
          </cell>
        </row>
        <row r="35">
          <cell r="A35" t="str">
            <v>1.1.3</v>
          </cell>
          <cell r="B35" t="str">
            <v>Технологическое присоединение объектов по производству электрической энергии всего, в том числе:</v>
          </cell>
          <cell r="C35" t="str">
            <v>Г</v>
          </cell>
        </row>
        <row r="36">
          <cell r="A36" t="str">
            <v>1.1.3.1</v>
          </cell>
          <cell r="B36" t="str">
            <v>Наименование объекта по производству электрической энергии, всего, в том числе:</v>
          </cell>
          <cell r="C36" t="str">
            <v>Г</v>
          </cell>
        </row>
        <row r="37">
          <cell r="A37" t="str">
            <v>1.1.3.1</v>
          </cell>
          <cell r="B37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37" t="str">
            <v>Г</v>
          </cell>
        </row>
        <row r="38">
          <cell r="A38" t="str">
            <v>1.1.3.1</v>
          </cell>
          <cell r="B38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38" t="str">
            <v>Г</v>
          </cell>
        </row>
        <row r="39">
          <cell r="A39" t="str">
            <v>1.1.3.1</v>
          </cell>
          <cell r="B39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    </cell>
          <cell r="C39" t="str">
            <v>Г</v>
          </cell>
        </row>
        <row r="40">
          <cell r="A40" t="str">
            <v>1.1.3.2</v>
          </cell>
          <cell r="B40" t="str">
            <v>Наименование объекта по производству электрической энергии, всего, в том числе:</v>
          </cell>
          <cell r="C40" t="str">
            <v>Г</v>
          </cell>
        </row>
        <row r="41">
          <cell r="A41" t="str">
            <v>1.1.3.2</v>
          </cell>
          <cell r="B41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41" t="str">
            <v>Г</v>
          </cell>
        </row>
        <row r="42">
          <cell r="A42" t="str">
            <v>1.1.3.2</v>
          </cell>
          <cell r="B42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2" t="str">
            <v>Г</v>
          </cell>
        </row>
        <row r="43">
          <cell r="A43" t="str">
            <v>1.1.3.2</v>
          </cell>
          <cell r="B43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3" t="str">
            <v>Г</v>
          </cell>
        </row>
        <row r="44">
          <cell r="A44" t="str">
            <v>1.1.4</v>
          </cell>
          <cell r="B44" t="str">
    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    </cell>
          <cell r="C44" t="str">
            <v>Г</v>
          </cell>
        </row>
        <row r="45">
          <cell r="A45" t="str">
            <v>1.1.4.1</v>
          </cell>
          <cell r="B45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5" t="str">
            <v>Г</v>
          </cell>
        </row>
        <row r="46">
          <cell r="A46" t="str">
            <v>1.1.4.2</v>
          </cell>
          <cell r="B46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6" t="str">
            <v>Г</v>
          </cell>
        </row>
        <row r="47">
          <cell r="A47" t="str">
            <v>1.2</v>
          </cell>
          <cell r="B47" t="str">
            <v>Реконструкция, модернизация, техническое перевооружение всего, в том числе:</v>
          </cell>
          <cell r="C47" t="str">
            <v>Г</v>
          </cell>
        </row>
        <row r="48">
          <cell r="A48" t="str">
            <v>1.2.1</v>
          </cell>
          <cell r="B48" t="str">
    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    </cell>
          <cell r="C48" t="str">
            <v>Г</v>
          </cell>
        </row>
        <row r="49">
          <cell r="A49" t="str">
            <v>1.2.1.1</v>
          </cell>
          <cell r="B49" t="str">
            <v>Реконструкция трансформаторных и иных подстанций, всего, в том числе:</v>
          </cell>
          <cell r="C49" t="str">
            <v>Г</v>
          </cell>
        </row>
        <row r="50">
          <cell r="A50" t="str">
            <v>1.2.1.2</v>
          </cell>
          <cell r="B50" t="str">
            <v>Модернизация, техническое перевооружение трансформаторных и иных подстанций, распределительных пунктов, всего, в том числе:</v>
          </cell>
          <cell r="C50" t="str">
            <v>Г</v>
          </cell>
        </row>
        <row r="51">
          <cell r="A51" t="str">
            <v>1.2.1.2</v>
          </cell>
          <cell r="B51" t="str">
    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    </cell>
          <cell r="C51" t="str">
            <v>H_101120000804</v>
          </cell>
        </row>
        <row r="52">
          <cell r="A52" t="str">
            <v>1.2.2</v>
          </cell>
          <cell r="B52" t="str">
            <v>Реконструкция, модернизация, техническое перевооружение линий электропередачи, всего, в том числе:</v>
          </cell>
          <cell r="C52" t="str">
            <v>Г</v>
          </cell>
        </row>
        <row r="53">
          <cell r="A53" t="str">
            <v>1.2.2.1</v>
          </cell>
          <cell r="B53" t="str">
            <v>Реконструкция линий электропередачи, всего, в том числе:</v>
          </cell>
          <cell r="C53" t="str">
            <v>Г</v>
          </cell>
        </row>
        <row r="54">
          <cell r="A54" t="str">
            <v>1.2.2.2</v>
          </cell>
          <cell r="B54" t="str">
            <v>Модернизация, техническое перевооружение линий электропередачи, всего, в том числе:</v>
          </cell>
          <cell r="C54" t="str">
            <v>Г</v>
          </cell>
        </row>
        <row r="55">
          <cell r="A55" t="str">
            <v>1.2.2.2</v>
          </cell>
          <cell r="B55" t="str">
    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    </cell>
          <cell r="C55" t="str">
            <v>H_0000024554</v>
          </cell>
        </row>
        <row r="56">
          <cell r="A56" t="str">
            <v>1.2.2.2</v>
          </cell>
          <cell r="B56" t="str">
    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    </cell>
          <cell r="C56" t="str">
            <v>H_СТР09754</v>
          </cell>
        </row>
        <row r="57">
          <cell r="A57" t="str">
            <v>1.2.2.2</v>
          </cell>
          <cell r="B57" t="str">
    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    </cell>
          <cell r="C57" t="str">
            <v>H_СТР09758</v>
          </cell>
        </row>
        <row r="58">
          <cell r="A58" t="str">
            <v>1.2.2.2</v>
          </cell>
          <cell r="B58" t="str">
    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    </cell>
          <cell r="C58" t="str">
            <v>H_ИНФ05163</v>
          </cell>
        </row>
        <row r="59">
          <cell r="A59" t="str">
            <v>1.2.2.2</v>
          </cell>
          <cell r="B59" t="str">
    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    </cell>
          <cell r="C59" t="str">
            <v>H_ИНФ07306</v>
          </cell>
        </row>
        <row r="60">
          <cell r="A60" t="str">
            <v>1.2.2.2</v>
          </cell>
          <cell r="B60" t="str">
    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    </cell>
          <cell r="C60" t="str">
            <v>H_ИНФ06443</v>
          </cell>
        </row>
        <row r="61">
          <cell r="A61" t="str">
            <v>1.2.2.2</v>
          </cell>
          <cell r="B61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61" t="str">
            <v>H_00000001</v>
          </cell>
        </row>
        <row r="62">
          <cell r="A62" t="str">
            <v>1.2.2.2.</v>
          </cell>
          <cell r="B62" t="str">
    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    </cell>
          <cell r="C62" t="str">
            <v>H_ИНФ12181</v>
          </cell>
        </row>
        <row r="63">
          <cell r="A63" t="str">
            <v>1.2.3</v>
          </cell>
          <cell r="B63" t="str">
            <v>Развитие и модернизация учета электрической энергии (мощности), всего, в том числе:</v>
          </cell>
          <cell r="C63" t="str">
            <v>Г</v>
          </cell>
        </row>
        <row r="64">
          <cell r="A64" t="str">
            <v>1.2.3.1</v>
          </cell>
          <cell r="B64" t="str">
            <v>«Установка приборов учета, класс напряжения 0,22 (0,4) кВ, всего, в том числе:»</v>
          </cell>
          <cell r="C64" t="str">
            <v>Г</v>
          </cell>
        </row>
        <row r="65">
          <cell r="A65" t="str">
            <v>1.2.3.2</v>
          </cell>
          <cell r="B65" t="str">
            <v>«Установка приборов учета, класс напряжения 6 (10) кВ, всего, в том числе:»</v>
          </cell>
          <cell r="C65" t="str">
            <v>Г</v>
          </cell>
        </row>
        <row r="66">
          <cell r="A66" t="str">
            <v>1.2.3.3</v>
          </cell>
          <cell r="B66" t="str">
            <v>«Установка приборов учета, класс напряжения 35 кВ, всего, в том числе:»</v>
          </cell>
          <cell r="C66" t="str">
            <v>Г</v>
          </cell>
        </row>
        <row r="67">
          <cell r="A67" t="str">
            <v>1.2.3.4</v>
          </cell>
          <cell r="B67" t="str">
            <v>«Установка приборов учета, класс напряжения 110 кВ и выше, всего, в том числе:»</v>
          </cell>
          <cell r="C67" t="str">
            <v>Г</v>
          </cell>
        </row>
        <row r="68">
          <cell r="A68" t="str">
            <v>1.2.3.5</v>
          </cell>
          <cell r="B68" t="str">
            <v>«Включение приборов учета в систему сбора и передачи данных, класс напряжения 0,22 (0,4) кВ, всего, в том числе:»</v>
          </cell>
          <cell r="C68" t="str">
            <v>Г</v>
          </cell>
        </row>
        <row r="69">
          <cell r="A69" t="str">
            <v>1.2.3.6</v>
          </cell>
          <cell r="B69" t="str">
            <v>«Включение приборов учета в систему сбора и передачи данных, класс напряжения 6 (10) кВ, всего, в том числе:»</v>
          </cell>
          <cell r="C69" t="str">
            <v>Г</v>
          </cell>
        </row>
        <row r="70">
          <cell r="A70" t="str">
            <v>1.2.3.7</v>
          </cell>
          <cell r="B70" t="str">
            <v>«Включение приборов учета в систему сбора и передачи данных, класс напряжения 35 кВ, всего, в том числе:»</v>
          </cell>
          <cell r="C70" t="str">
            <v>Г</v>
          </cell>
        </row>
        <row r="71">
          <cell r="A71" t="str">
            <v>1.2.3.8</v>
          </cell>
          <cell r="B71" t="str">
            <v>«Включение приборов учета в систему сбора и передачи данных, класс напряжения 110 кВ и выше, всего, в том числе:»</v>
          </cell>
          <cell r="C71" t="str">
            <v>Г</v>
          </cell>
        </row>
        <row r="72">
          <cell r="A72" t="str">
            <v>1.2.4</v>
          </cell>
          <cell r="B72" t="str">
            <v>Реконструкция, модернизация, техническое перевооружение прочих объектов основных средств, всего, в том числе:</v>
          </cell>
          <cell r="C72" t="str">
            <v>Г</v>
          </cell>
        </row>
        <row r="73">
          <cell r="A73" t="str">
            <v>1.2.4.1</v>
          </cell>
          <cell r="B73" t="str">
            <v>Реконструкция прочих объектов основных средств, всего, в том числе:</v>
          </cell>
          <cell r="C73" t="str">
            <v>Г</v>
          </cell>
        </row>
        <row r="74">
          <cell r="A74" t="str">
            <v>1.2.4.2</v>
          </cell>
          <cell r="B74" t="str">
            <v>Модернизация, техническое перевооружение прочих объектов основных средств, всего, в том числе:</v>
          </cell>
          <cell r="C74" t="str">
            <v>Г</v>
          </cell>
        </row>
        <row r="75">
          <cell r="A75" t="str">
            <v>1.3</v>
          </cell>
          <cell r="B75" t="str">
    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    </cell>
          <cell r="C75" t="str">
            <v>Г</v>
          </cell>
        </row>
        <row r="76">
          <cell r="A76" t="str">
            <v>1.3.1</v>
          </cell>
          <cell r="B76" t="str">
            <v>Инвестиционные проекты, предусмотренные схемой и программой развития Единой энергетической системы России, всего, в том числе:</v>
          </cell>
          <cell r="C76" t="str">
            <v>Г</v>
          </cell>
        </row>
        <row r="77">
          <cell r="A77" t="str">
            <v>1.3.2</v>
          </cell>
          <cell r="B77" t="str">
            <v>Инвестиционные проекты, предусмотренные схемой и программой развития субъекта Российской Федерации, всего, в том числе:</v>
          </cell>
          <cell r="C77" t="str">
            <v>Г</v>
          </cell>
        </row>
        <row r="78">
          <cell r="A78" t="str">
            <v>1.4</v>
          </cell>
          <cell r="B78" t="str">
            <v>Прочее новое строительство объектов электросетевого хозяйства, всего, в том числе:</v>
          </cell>
          <cell r="C78" t="str">
            <v>Г</v>
          </cell>
        </row>
        <row r="79">
          <cell r="A79" t="str">
            <v>1.5</v>
          </cell>
          <cell r="B79" t="str">
            <v>Покупка земельных участков для целей реализации инвестиционных проектов, всего, в том числе:</v>
          </cell>
          <cell r="C79" t="str">
            <v>Г</v>
          </cell>
        </row>
        <row r="80">
          <cell r="A80" t="str">
            <v>1.6</v>
          </cell>
          <cell r="B80" t="str">
            <v>Прочие инвестиционные проекты, всего, в том числе:</v>
          </cell>
          <cell r="C80" t="str">
            <v>Г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D85"/>
  <sheetViews>
    <sheetView tabSelected="1" view="pageBreakPreview" zoomScale="80" zoomScaleSheetLayoutView="80" workbookViewId="0">
      <selection activeCell="G13" sqref="G13:R13"/>
    </sheetView>
  </sheetViews>
  <sheetFormatPr defaultRowHeight="15.75" x14ac:dyDescent="0.25"/>
  <cols>
    <col min="1" max="1" width="10" style="1" customWidth="1"/>
    <col min="2" max="2" width="31.44140625" style="1" customWidth="1"/>
    <col min="3" max="3" width="15.44140625" style="2" customWidth="1"/>
    <col min="4" max="4" width="12.44140625" style="1" customWidth="1"/>
    <col min="5" max="5" width="10.5546875" style="1" customWidth="1"/>
    <col min="6" max="7" width="11.21875" style="1" customWidth="1"/>
    <col min="8" max="8" width="10.5546875" style="1" customWidth="1"/>
    <col min="9" max="10" width="10.5546875" style="3" customWidth="1"/>
    <col min="11" max="12" width="11.109375" style="3" customWidth="1"/>
    <col min="13" max="13" width="10.5546875" style="3" customWidth="1"/>
    <col min="14" max="23" width="7.77734375" style="1" customWidth="1"/>
    <col min="24" max="24" width="16.6640625" style="1" customWidth="1"/>
    <col min="25" max="25" width="10.77734375" style="1" customWidth="1"/>
    <col min="26" max="26" width="9.44140625" style="1" customWidth="1"/>
    <col min="27" max="27" width="20.21875" style="1" customWidth="1"/>
    <col min="28" max="65" width="9.44140625" style="1" customWidth="1"/>
    <col min="66" max="66" width="10.77734375" style="1" customWidth="1"/>
    <col min="67" max="67" width="10.21875" style="1" customWidth="1"/>
    <col min="68" max="68" width="12.5546875" style="1" customWidth="1"/>
    <col min="69" max="69" width="13.44140625" style="1" customWidth="1"/>
    <col min="70" max="70" width="11.5546875" style="1" customWidth="1"/>
    <col min="71" max="71" width="10.44140625" style="1" customWidth="1"/>
    <col min="72" max="72" width="15.5546875" style="1" customWidth="1"/>
    <col min="73" max="16384" width="8.88671875" style="1"/>
  </cols>
  <sheetData>
    <row r="1" spans="1:30" ht="18.75" x14ac:dyDescent="0.25">
      <c r="X1" s="4" t="s">
        <v>0</v>
      </c>
    </row>
    <row r="2" spans="1:30" ht="18.75" x14ac:dyDescent="0.3">
      <c r="X2" s="5" t="s">
        <v>1</v>
      </c>
    </row>
    <row r="3" spans="1:30" ht="18.75" x14ac:dyDescent="0.3">
      <c r="X3" s="6" t="s">
        <v>2</v>
      </c>
    </row>
    <row r="4" spans="1:30" s="9" customFormat="1" ht="18.75" x14ac:dyDescent="0.3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8"/>
      <c r="Z4" s="8"/>
      <c r="AA4" s="8"/>
      <c r="AB4" s="8"/>
      <c r="AC4" s="8"/>
    </row>
    <row r="5" spans="1:30" s="9" customFormat="1" ht="18.75" customHeight="1" x14ac:dyDescent="0.3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1"/>
      <c r="Z5" s="11"/>
      <c r="AA5" s="11"/>
      <c r="AB5" s="11"/>
      <c r="AC5" s="11"/>
      <c r="AD5" s="11"/>
    </row>
    <row r="6" spans="1:30" s="9" customFormat="1" ht="18.75" x14ac:dyDescent="0.3">
      <c r="A6" s="12"/>
      <c r="B6" s="12"/>
      <c r="C6" s="12"/>
      <c r="D6" s="12"/>
      <c r="E6" s="12"/>
      <c r="F6" s="12"/>
      <c r="G6" s="12"/>
      <c r="H6" s="12"/>
      <c r="I6" s="13"/>
      <c r="J6" s="13"/>
      <c r="K6" s="13"/>
      <c r="L6" s="13"/>
      <c r="M6" s="13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0" s="9" customFormat="1" ht="18.75" customHeight="1" x14ac:dyDescent="0.3">
      <c r="A7" s="14" t="s">
        <v>5</v>
      </c>
      <c r="B7" s="14"/>
      <c r="C7" s="14"/>
      <c r="D7" s="14"/>
      <c r="E7" s="14"/>
      <c r="F7" s="14"/>
      <c r="G7" s="15" t="s">
        <v>6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6"/>
      <c r="T7" s="16"/>
      <c r="U7" s="11"/>
      <c r="V7" s="11"/>
      <c r="W7" s="11"/>
      <c r="X7" s="11"/>
      <c r="Y7" s="11"/>
      <c r="Z7" s="11"/>
      <c r="AA7" s="11"/>
      <c r="AB7" s="11"/>
      <c r="AC7" s="11"/>
    </row>
    <row r="8" spans="1:30" x14ac:dyDescent="0.25">
      <c r="A8" s="17" t="s">
        <v>7</v>
      </c>
      <c r="B8" s="17"/>
      <c r="C8" s="18"/>
      <c r="D8" s="17"/>
      <c r="E8" s="17"/>
      <c r="F8" s="17"/>
      <c r="G8" s="19" t="s">
        <v>8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30" x14ac:dyDescent="0.25">
      <c r="A9" s="18"/>
      <c r="B9" s="18"/>
      <c r="C9" s="18"/>
      <c r="D9" s="18"/>
      <c r="E9" s="18"/>
      <c r="F9" s="18"/>
      <c r="G9" s="18"/>
      <c r="H9" s="18"/>
      <c r="I9" s="20"/>
      <c r="J9" s="20"/>
      <c r="K9" s="20"/>
      <c r="L9" s="20"/>
      <c r="M9" s="20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pans="1:30" ht="18.75" x14ac:dyDescent="0.3">
      <c r="A10" s="21" t="s">
        <v>9</v>
      </c>
      <c r="B10" s="21"/>
      <c r="C10" s="21"/>
      <c r="D10" s="21"/>
      <c r="E10" s="21"/>
      <c r="F10" s="21"/>
      <c r="G10" s="21"/>
      <c r="H10" s="21"/>
      <c r="I10" s="21"/>
      <c r="J10" s="21"/>
      <c r="K10" s="22">
        <v>2018</v>
      </c>
      <c r="L10" s="23" t="s">
        <v>10</v>
      </c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</row>
    <row r="11" spans="1:30" ht="18.75" x14ac:dyDescent="0.3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AC11" s="5"/>
    </row>
    <row r="12" spans="1:30" ht="18.75" x14ac:dyDescent="0.25">
      <c r="A12" s="26" t="s">
        <v>11</v>
      </c>
      <c r="B12" s="26"/>
      <c r="C12" s="26"/>
      <c r="D12" s="26"/>
      <c r="E12" s="26"/>
      <c r="F12" s="26"/>
      <c r="G12" s="27" t="str">
        <f>'[1]10квФ'!G12:R12</f>
        <v>Приказом Министерства промышленности, энергетики и торговли  Красноярского края от 16.07.2018 №08-100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8"/>
      <c r="T12" s="28"/>
      <c r="U12" s="28"/>
      <c r="V12" s="28"/>
      <c r="W12" s="28"/>
      <c r="X12" s="28"/>
      <c r="Y12" s="28"/>
      <c r="Z12" s="28"/>
      <c r="AA12" s="28"/>
      <c r="AB12" s="29"/>
      <c r="AC12" s="29"/>
    </row>
    <row r="13" spans="1:30" x14ac:dyDescent="0.25">
      <c r="A13" s="17" t="s">
        <v>12</v>
      </c>
      <c r="B13" s="17"/>
      <c r="C13" s="18"/>
      <c r="D13" s="17"/>
      <c r="E13" s="17"/>
      <c r="F13" s="17"/>
      <c r="G13" s="19" t="s">
        <v>13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30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30" ht="30.75" customHeight="1" x14ac:dyDescent="0.25">
      <c r="A15" s="31" t="s">
        <v>14</v>
      </c>
      <c r="B15" s="31" t="s">
        <v>15</v>
      </c>
      <c r="C15" s="32" t="s">
        <v>16</v>
      </c>
      <c r="D15" s="31" t="s">
        <v>17</v>
      </c>
      <c r="E15" s="31"/>
      <c r="F15" s="31"/>
      <c r="G15" s="31"/>
      <c r="H15" s="31"/>
      <c r="I15" s="31"/>
      <c r="J15" s="31"/>
      <c r="K15" s="31"/>
      <c r="L15" s="31"/>
      <c r="M15" s="31"/>
      <c r="N15" s="31" t="s">
        <v>18</v>
      </c>
      <c r="O15" s="31"/>
      <c r="P15" s="31"/>
      <c r="Q15" s="31"/>
      <c r="R15" s="31"/>
      <c r="S15" s="31"/>
      <c r="T15" s="31"/>
      <c r="U15" s="31"/>
      <c r="V15" s="31"/>
      <c r="W15" s="31"/>
      <c r="X15" s="31" t="s">
        <v>19</v>
      </c>
    </row>
    <row r="16" spans="1:30" ht="30.75" customHeight="1" x14ac:dyDescent="0.25">
      <c r="A16" s="31"/>
      <c r="B16" s="31"/>
      <c r="C16" s="33"/>
      <c r="D16" s="31" t="s">
        <v>20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1:24" ht="42.75" customHeight="1" x14ac:dyDescent="0.25">
      <c r="A17" s="31"/>
      <c r="B17" s="31"/>
      <c r="C17" s="33"/>
      <c r="D17" s="31" t="s">
        <v>21</v>
      </c>
      <c r="E17" s="31"/>
      <c r="F17" s="31"/>
      <c r="G17" s="31"/>
      <c r="H17" s="31"/>
      <c r="I17" s="34" t="s">
        <v>22</v>
      </c>
      <c r="J17" s="34"/>
      <c r="K17" s="34"/>
      <c r="L17" s="34"/>
      <c r="M17" s="34"/>
      <c r="N17" s="35" t="s">
        <v>23</v>
      </c>
      <c r="O17" s="35"/>
      <c r="P17" s="35" t="s">
        <v>24</v>
      </c>
      <c r="Q17" s="35"/>
      <c r="R17" s="35" t="s">
        <v>25</v>
      </c>
      <c r="S17" s="35"/>
      <c r="T17" s="35" t="s">
        <v>26</v>
      </c>
      <c r="U17" s="35"/>
      <c r="V17" s="35" t="s">
        <v>27</v>
      </c>
      <c r="W17" s="35"/>
      <c r="X17" s="31"/>
    </row>
    <row r="18" spans="1:24" ht="143.25" customHeight="1" x14ac:dyDescent="0.25">
      <c r="A18" s="31"/>
      <c r="B18" s="31"/>
      <c r="C18" s="33"/>
      <c r="D18" s="36" t="s">
        <v>23</v>
      </c>
      <c r="E18" s="36" t="s">
        <v>24</v>
      </c>
      <c r="F18" s="36" t="s">
        <v>25</v>
      </c>
      <c r="G18" s="36" t="s">
        <v>26</v>
      </c>
      <c r="H18" s="36" t="s">
        <v>27</v>
      </c>
      <c r="I18" s="37" t="s">
        <v>28</v>
      </c>
      <c r="J18" s="37" t="s">
        <v>24</v>
      </c>
      <c r="K18" s="37" t="s">
        <v>25</v>
      </c>
      <c r="L18" s="37" t="s">
        <v>26</v>
      </c>
      <c r="M18" s="37" t="s">
        <v>27</v>
      </c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1"/>
    </row>
    <row r="19" spans="1:24" ht="47.25" x14ac:dyDescent="0.25">
      <c r="A19" s="31"/>
      <c r="B19" s="31"/>
      <c r="C19" s="38"/>
      <c r="D19" s="39"/>
      <c r="E19" s="39"/>
      <c r="F19" s="39"/>
      <c r="G19" s="39"/>
      <c r="H19" s="39"/>
      <c r="I19" s="40"/>
      <c r="J19" s="40"/>
      <c r="K19" s="40"/>
      <c r="L19" s="40"/>
      <c r="M19" s="40"/>
      <c r="N19" s="41" t="s">
        <v>29</v>
      </c>
      <c r="O19" s="41" t="s">
        <v>30</v>
      </c>
      <c r="P19" s="41" t="s">
        <v>29</v>
      </c>
      <c r="Q19" s="41" t="s">
        <v>30</v>
      </c>
      <c r="R19" s="41" t="s">
        <v>29</v>
      </c>
      <c r="S19" s="41" t="s">
        <v>30</v>
      </c>
      <c r="T19" s="41" t="s">
        <v>29</v>
      </c>
      <c r="U19" s="41" t="s">
        <v>30</v>
      </c>
      <c r="V19" s="41" t="s">
        <v>29</v>
      </c>
      <c r="W19" s="41" t="s">
        <v>30</v>
      </c>
      <c r="X19" s="31"/>
    </row>
    <row r="20" spans="1:24" ht="26.25" customHeight="1" x14ac:dyDescent="0.25">
      <c r="A20" s="41">
        <v>1</v>
      </c>
      <c r="B20" s="41">
        <f>A20+1</f>
        <v>2</v>
      </c>
      <c r="C20" s="41">
        <v>3</v>
      </c>
      <c r="D20" s="41">
        <v>4</v>
      </c>
      <c r="E20" s="41">
        <f t="shared" ref="E20:X20" si="0">D20+1</f>
        <v>5</v>
      </c>
      <c r="F20" s="41">
        <f t="shared" si="0"/>
        <v>6</v>
      </c>
      <c r="G20" s="41">
        <f t="shared" si="0"/>
        <v>7</v>
      </c>
      <c r="H20" s="41">
        <f t="shared" si="0"/>
        <v>8</v>
      </c>
      <c r="I20" s="42">
        <f t="shared" si="0"/>
        <v>9</v>
      </c>
      <c r="J20" s="42">
        <f t="shared" si="0"/>
        <v>10</v>
      </c>
      <c r="K20" s="42">
        <f t="shared" si="0"/>
        <v>11</v>
      </c>
      <c r="L20" s="42">
        <f t="shared" si="0"/>
        <v>12</v>
      </c>
      <c r="M20" s="42">
        <f t="shared" si="0"/>
        <v>13</v>
      </c>
      <c r="N20" s="41">
        <f t="shared" si="0"/>
        <v>14</v>
      </c>
      <c r="O20" s="41">
        <f>N20+1</f>
        <v>15</v>
      </c>
      <c r="P20" s="41">
        <f t="shared" si="0"/>
        <v>16</v>
      </c>
      <c r="Q20" s="41">
        <f t="shared" si="0"/>
        <v>17</v>
      </c>
      <c r="R20" s="41">
        <f t="shared" si="0"/>
        <v>18</v>
      </c>
      <c r="S20" s="41">
        <f t="shared" si="0"/>
        <v>19</v>
      </c>
      <c r="T20" s="41">
        <f t="shared" si="0"/>
        <v>20</v>
      </c>
      <c r="U20" s="41">
        <f t="shared" si="0"/>
        <v>21</v>
      </c>
      <c r="V20" s="41">
        <f t="shared" si="0"/>
        <v>22</v>
      </c>
      <c r="W20" s="41">
        <f t="shared" si="0"/>
        <v>23</v>
      </c>
      <c r="X20" s="41">
        <f t="shared" si="0"/>
        <v>24</v>
      </c>
    </row>
    <row r="21" spans="1:24" ht="31.5" x14ac:dyDescent="0.25">
      <c r="A21" s="43" t="str">
        <f>'[1]10квФ'!A19</f>
        <v>0</v>
      </c>
      <c r="B21" s="43" t="str">
        <f>'[1]10квФ'!B19</f>
        <v>ВСЕГО по инвестиционной программе, в том числе:</v>
      </c>
      <c r="C21" s="44" t="str">
        <f>'[1]10квФ'!C19</f>
        <v>нд</v>
      </c>
      <c r="D21" s="41">
        <f>SUM(E21:H21)</f>
        <v>21.488</v>
      </c>
      <c r="E21" s="41">
        <f>SUM(E22:E27)</f>
        <v>0</v>
      </c>
      <c r="F21" s="41">
        <f t="shared" ref="F21:H21" si="1">SUM(F22:F27)</f>
        <v>0</v>
      </c>
      <c r="G21" s="41">
        <f t="shared" si="1"/>
        <v>21.488</v>
      </c>
      <c r="H21" s="41">
        <f t="shared" si="1"/>
        <v>0</v>
      </c>
      <c r="I21" s="42">
        <f>SUM(J21:M21)</f>
        <v>0</v>
      </c>
      <c r="J21" s="42">
        <f>SUM(J22:J27)</f>
        <v>0</v>
      </c>
      <c r="K21" s="42">
        <f t="shared" ref="K21:M21" si="2">SUM(K22:K27)</f>
        <v>0</v>
      </c>
      <c r="L21" s="42">
        <f t="shared" si="2"/>
        <v>0</v>
      </c>
      <c r="M21" s="42">
        <f t="shared" si="2"/>
        <v>0</v>
      </c>
      <c r="N21" s="41">
        <f>SUM(P21,R21,T21,V21)</f>
        <v>-21.488</v>
      </c>
      <c r="O21" s="45">
        <f>N21/D21</f>
        <v>-1</v>
      </c>
      <c r="P21" s="41">
        <f>J21-E21</f>
        <v>0</v>
      </c>
      <c r="Q21" s="45">
        <v>0</v>
      </c>
      <c r="R21" s="41">
        <f>K21-F21</f>
        <v>0</v>
      </c>
      <c r="S21" s="45">
        <f>R21/G21</f>
        <v>0</v>
      </c>
      <c r="T21" s="41">
        <f>L21-G21</f>
        <v>-21.488</v>
      </c>
      <c r="U21" s="45">
        <f>T21/G21</f>
        <v>-1</v>
      </c>
      <c r="V21" s="41">
        <f>M21-H21</f>
        <v>0</v>
      </c>
      <c r="W21" s="45">
        <v>0</v>
      </c>
      <c r="X21" s="41" t="s">
        <v>31</v>
      </c>
    </row>
    <row r="22" spans="1:24" x14ac:dyDescent="0.25">
      <c r="A22" s="43" t="str">
        <f>'[1]10квФ'!A20</f>
        <v>0.1</v>
      </c>
      <c r="B22" s="43" t="str">
        <f>'[1]10квФ'!B20</f>
        <v>Технологическое присоединение, всего</v>
      </c>
      <c r="C22" s="44" t="str">
        <f>'[1]10квФ'!C20</f>
        <v>нд</v>
      </c>
      <c r="D22" s="41" t="str">
        <f>[1]Лист1!AI19</f>
        <v>нд</v>
      </c>
      <c r="E22" s="41" t="str">
        <f>[1]Лист1!AJ19</f>
        <v>нд</v>
      </c>
      <c r="F22" s="41" t="str">
        <f>[1]Лист1!AK19</f>
        <v>нд</v>
      </c>
      <c r="G22" s="41" t="str">
        <f>[1]Лист1!AL19</f>
        <v>нд</v>
      </c>
      <c r="H22" s="41" t="str">
        <f>[1]Лист1!AM19</f>
        <v>нд</v>
      </c>
      <c r="I22" s="42">
        <f t="shared" ref="I22:I23" si="3">SUM(J22:M22)</f>
        <v>0</v>
      </c>
      <c r="J22" s="42" t="str">
        <f>[1]Лист1!AO19</f>
        <v>нд</v>
      </c>
      <c r="K22" s="42" t="str">
        <f>[1]Лист1!AP19</f>
        <v>нд</v>
      </c>
      <c r="L22" s="42" t="str">
        <f>[1]Лист1!AQ19</f>
        <v>нд</v>
      </c>
      <c r="M22" s="42" t="str">
        <f>[1]Лист1!AR19</f>
        <v>нд</v>
      </c>
      <c r="N22" s="41" t="str">
        <f>[1]Лист1!AS19</f>
        <v>нд</v>
      </c>
      <c r="O22" s="41" t="str">
        <f>[1]Лист1!AT19</f>
        <v>нд</v>
      </c>
      <c r="P22" s="41" t="str">
        <f>[1]Лист1!AU19</f>
        <v>нд</v>
      </c>
      <c r="Q22" s="41" t="str">
        <f>[1]Лист1!AV19</f>
        <v>нд</v>
      </c>
      <c r="R22" s="41" t="str">
        <f>[1]Лист1!AW19</f>
        <v>нд</v>
      </c>
      <c r="S22" s="41" t="str">
        <f>[1]Лист1!AX19</f>
        <v>нд</v>
      </c>
      <c r="T22" s="41" t="str">
        <f>[1]Лист1!AY19</f>
        <v>нд</v>
      </c>
      <c r="U22" s="41" t="str">
        <f>[1]Лист1!AZ19</f>
        <v>нд</v>
      </c>
      <c r="V22" s="41" t="str">
        <f>[1]Лист1!BA19</f>
        <v>нд</v>
      </c>
      <c r="W22" s="41" t="str">
        <f>[1]Лист1!BB19</f>
        <v>нд</v>
      </c>
      <c r="X22" s="41" t="s">
        <v>31</v>
      </c>
    </row>
    <row r="23" spans="1:24" ht="31.5" x14ac:dyDescent="0.25">
      <c r="A23" s="43" t="str">
        <f>'[1]10квФ'!A21</f>
        <v>0.2</v>
      </c>
      <c r="B23" s="43" t="str">
        <f>'[1]10квФ'!B21</f>
        <v>Реконструкция, модернизация, техническое перевооружение, всего</v>
      </c>
      <c r="C23" s="44" t="str">
        <f>'[1]10квФ'!C21</f>
        <v>нд</v>
      </c>
      <c r="D23" s="41">
        <f t="shared" ref="D23:D64" si="4">SUM(E23:H23)</f>
        <v>21.488</v>
      </c>
      <c r="E23" s="41">
        <f>SUM(E49)</f>
        <v>0</v>
      </c>
      <c r="F23" s="41">
        <f t="shared" ref="F23:H23" si="5">SUM(F49)</f>
        <v>0</v>
      </c>
      <c r="G23" s="41">
        <f t="shared" si="5"/>
        <v>21.488</v>
      </c>
      <c r="H23" s="41">
        <f t="shared" si="5"/>
        <v>0</v>
      </c>
      <c r="I23" s="42">
        <f t="shared" si="3"/>
        <v>0</v>
      </c>
      <c r="J23" s="42">
        <f>SUM(J49)</f>
        <v>0</v>
      </c>
      <c r="K23" s="42">
        <f t="shared" ref="K23:M23" si="6">SUM(K49)</f>
        <v>0</v>
      </c>
      <c r="L23" s="42">
        <f t="shared" si="6"/>
        <v>0</v>
      </c>
      <c r="M23" s="42">
        <f t="shared" si="6"/>
        <v>0</v>
      </c>
      <c r="N23" s="41">
        <f t="shared" ref="N23" si="7">SUM(P23,R23,T23,V23)</f>
        <v>-21.488</v>
      </c>
      <c r="O23" s="45">
        <f>N23/D23</f>
        <v>-1</v>
      </c>
      <c r="P23" s="41">
        <f t="shared" ref="P23" si="8">J23-E23</f>
        <v>0</v>
      </c>
      <c r="Q23" s="45">
        <v>0</v>
      </c>
      <c r="R23" s="41">
        <f>K23-F23</f>
        <v>0</v>
      </c>
      <c r="S23" s="45">
        <f>R23/G23</f>
        <v>0</v>
      </c>
      <c r="T23" s="41">
        <f>L23-G23</f>
        <v>-21.488</v>
      </c>
      <c r="U23" s="45">
        <f>T23/G23</f>
        <v>-1</v>
      </c>
      <c r="V23" s="41">
        <f>M23-H23</f>
        <v>0</v>
      </c>
      <c r="W23" s="45">
        <v>0</v>
      </c>
      <c r="X23" s="41" t="s">
        <v>31</v>
      </c>
    </row>
    <row r="24" spans="1:24" ht="63" x14ac:dyDescent="0.25">
      <c r="A24" s="43" t="str">
        <f>'[1]10квФ'!A22</f>
        <v>0.3</v>
      </c>
      <c r="B24" s="43" t="str">
        <f>'[1]10квФ'!B22</f>
        <v>Инвестиционные проекты, реализация которых обуславливается схемами и программами перспективного развития электроэнергетики, всего</v>
      </c>
      <c r="C24" s="44" t="str">
        <f>'[1]10квФ'!C22</f>
        <v>нд</v>
      </c>
      <c r="D24" s="41">
        <f t="shared" si="4"/>
        <v>0</v>
      </c>
      <c r="E24" s="41" t="str">
        <f>[1]Лист1!AJ21</f>
        <v>нд</v>
      </c>
      <c r="F24" s="41" t="str">
        <f>[1]Лист1!AK21</f>
        <v>нд</v>
      </c>
      <c r="G24" s="41" t="str">
        <f>[1]Лист1!AL21</f>
        <v>нд</v>
      </c>
      <c r="H24" s="41" t="str">
        <f>[1]Лист1!AM21</f>
        <v>нд</v>
      </c>
      <c r="I24" s="42" t="str">
        <f>[1]Лист1!AN21</f>
        <v>нд</v>
      </c>
      <c r="J24" s="42" t="str">
        <f>[1]Лист1!AO21</f>
        <v>нд</v>
      </c>
      <c r="K24" s="42" t="str">
        <f>[1]Лист1!AP21</f>
        <v>нд</v>
      </c>
      <c r="L24" s="42" t="str">
        <f>[1]Лист1!AQ21</f>
        <v>нд</v>
      </c>
      <c r="M24" s="42" t="str">
        <f>[1]Лист1!AR21</f>
        <v>нд</v>
      </c>
      <c r="N24" s="41" t="str">
        <f>[1]Лист1!AS21</f>
        <v>нд</v>
      </c>
      <c r="O24" s="41" t="str">
        <f>[1]Лист1!AT21</f>
        <v>нд</v>
      </c>
      <c r="P24" s="41" t="str">
        <f>[1]Лист1!AU21</f>
        <v>нд</v>
      </c>
      <c r="Q24" s="41" t="str">
        <f>[1]Лист1!AV21</f>
        <v>нд</v>
      </c>
      <c r="R24" s="41" t="str">
        <f>[1]Лист1!AW21</f>
        <v>нд</v>
      </c>
      <c r="S24" s="41" t="str">
        <f>[1]Лист1!AX21</f>
        <v>нд</v>
      </c>
      <c r="T24" s="41" t="str">
        <f>[1]Лист1!AY21</f>
        <v>нд</v>
      </c>
      <c r="U24" s="41" t="str">
        <f>[1]Лист1!AZ21</f>
        <v>нд</v>
      </c>
      <c r="V24" s="41" t="str">
        <f>[1]Лист1!BA21</f>
        <v>нд</v>
      </c>
      <c r="W24" s="41" t="str">
        <f>[1]Лист1!BB21</f>
        <v>нд</v>
      </c>
      <c r="X24" s="41" t="s">
        <v>31</v>
      </c>
    </row>
    <row r="25" spans="1:24" ht="31.5" x14ac:dyDescent="0.25">
      <c r="A25" s="43" t="str">
        <f>'[1]10квФ'!A23</f>
        <v>0.4</v>
      </c>
      <c r="B25" s="43" t="str">
        <f>'[1]10квФ'!B23</f>
        <v>Прочее новое строительство объектов электросетевого хозяйства, всего</v>
      </c>
      <c r="C25" s="44" t="str">
        <f>'[1]10квФ'!C23</f>
        <v>нд</v>
      </c>
      <c r="D25" s="41">
        <f t="shared" si="4"/>
        <v>0</v>
      </c>
      <c r="E25" s="41" t="str">
        <f>[1]Лист1!AJ22</f>
        <v>нд</v>
      </c>
      <c r="F25" s="41" t="str">
        <f>[1]Лист1!AK22</f>
        <v>нд</v>
      </c>
      <c r="G25" s="41" t="str">
        <f>[1]Лист1!AL22</f>
        <v>нд</v>
      </c>
      <c r="H25" s="41" t="str">
        <f>[1]Лист1!AM22</f>
        <v>нд</v>
      </c>
      <c r="I25" s="42" t="str">
        <f>[1]Лист1!AN22</f>
        <v>нд</v>
      </c>
      <c r="J25" s="42" t="str">
        <f>[1]Лист1!AO22</f>
        <v>нд</v>
      </c>
      <c r="K25" s="42" t="str">
        <f>[1]Лист1!AP22</f>
        <v>нд</v>
      </c>
      <c r="L25" s="42" t="str">
        <f>[1]Лист1!AQ22</f>
        <v>нд</v>
      </c>
      <c r="M25" s="42" t="str">
        <f>[1]Лист1!AR22</f>
        <v>нд</v>
      </c>
      <c r="N25" s="41" t="str">
        <f>[1]Лист1!AS22</f>
        <v>нд</v>
      </c>
      <c r="O25" s="41" t="str">
        <f>[1]Лист1!AT22</f>
        <v>нд</v>
      </c>
      <c r="P25" s="41" t="str">
        <f>[1]Лист1!AU22</f>
        <v>нд</v>
      </c>
      <c r="Q25" s="41" t="str">
        <f>[1]Лист1!AV22</f>
        <v>нд</v>
      </c>
      <c r="R25" s="41" t="str">
        <f>[1]Лист1!AW22</f>
        <v>нд</v>
      </c>
      <c r="S25" s="41" t="str">
        <f>[1]Лист1!AX22</f>
        <v>нд</v>
      </c>
      <c r="T25" s="41" t="str">
        <f>[1]Лист1!AY22</f>
        <v>нд</v>
      </c>
      <c r="U25" s="41" t="str">
        <f>[1]Лист1!AZ22</f>
        <v>нд</v>
      </c>
      <c r="V25" s="41" t="str">
        <f>[1]Лист1!BA22</f>
        <v>нд</v>
      </c>
      <c r="W25" s="41" t="str">
        <f>[1]Лист1!BB22</f>
        <v>нд</v>
      </c>
      <c r="X25" s="41" t="s">
        <v>31</v>
      </c>
    </row>
    <row r="26" spans="1:24" ht="47.25" x14ac:dyDescent="0.25">
      <c r="A26" s="43" t="str">
        <f>'[1]10квФ'!A24</f>
        <v>0.5</v>
      </c>
      <c r="B26" s="43" t="str">
        <f>'[1]10квФ'!B24</f>
        <v>Покупка земельных участков для целей реализации инвестиционных проектов, всего</v>
      </c>
      <c r="C26" s="44" t="str">
        <f>'[1]10квФ'!C24</f>
        <v>нд</v>
      </c>
      <c r="D26" s="41">
        <f t="shared" si="4"/>
        <v>0</v>
      </c>
      <c r="E26" s="41" t="str">
        <f>[1]Лист1!AJ23</f>
        <v>нд</v>
      </c>
      <c r="F26" s="41" t="str">
        <f>[1]Лист1!AK23</f>
        <v>нд</v>
      </c>
      <c r="G26" s="41" t="str">
        <f>[1]Лист1!AL23</f>
        <v>нд</v>
      </c>
      <c r="H26" s="41" t="str">
        <f>[1]Лист1!AM23</f>
        <v>нд</v>
      </c>
      <c r="I26" s="42" t="str">
        <f>[1]Лист1!AN23</f>
        <v>нд</v>
      </c>
      <c r="J26" s="42" t="str">
        <f>[1]Лист1!AO23</f>
        <v>нд</v>
      </c>
      <c r="K26" s="42" t="str">
        <f>[1]Лист1!AP23</f>
        <v>нд</v>
      </c>
      <c r="L26" s="42" t="str">
        <f>[1]Лист1!AQ23</f>
        <v>нд</v>
      </c>
      <c r="M26" s="42" t="str">
        <f>[1]Лист1!AR23</f>
        <v>нд</v>
      </c>
      <c r="N26" s="41" t="str">
        <f>[1]Лист1!AS23</f>
        <v>нд</v>
      </c>
      <c r="O26" s="41" t="str">
        <f>[1]Лист1!AT23</f>
        <v>нд</v>
      </c>
      <c r="P26" s="41" t="str">
        <f>[1]Лист1!AU23</f>
        <v>нд</v>
      </c>
      <c r="Q26" s="41" t="str">
        <f>[1]Лист1!AV23</f>
        <v>нд</v>
      </c>
      <c r="R26" s="41" t="str">
        <f>[1]Лист1!AW23</f>
        <v>нд</v>
      </c>
      <c r="S26" s="41" t="str">
        <f>[1]Лист1!AX23</f>
        <v>нд</v>
      </c>
      <c r="T26" s="41" t="str">
        <f>[1]Лист1!AY23</f>
        <v>нд</v>
      </c>
      <c r="U26" s="41" t="str">
        <f>[1]Лист1!AZ23</f>
        <v>нд</v>
      </c>
      <c r="V26" s="41" t="str">
        <f>[1]Лист1!BA23</f>
        <v>нд</v>
      </c>
      <c r="W26" s="41" t="str">
        <f>[1]Лист1!BB23</f>
        <v>нд</v>
      </c>
      <c r="X26" s="41" t="s">
        <v>31</v>
      </c>
    </row>
    <row r="27" spans="1:24" ht="31.5" x14ac:dyDescent="0.25">
      <c r="A27" s="43" t="str">
        <f>'[1]10квФ'!A25</f>
        <v>0.6</v>
      </c>
      <c r="B27" s="43" t="str">
        <f>'[1]10квФ'!B25</f>
        <v>Прочие инвестиционные проекты, всего</v>
      </c>
      <c r="C27" s="44" t="str">
        <f>'[1]10квФ'!C25</f>
        <v>нд</v>
      </c>
      <c r="D27" s="41">
        <f t="shared" si="4"/>
        <v>0</v>
      </c>
      <c r="E27" s="41" t="str">
        <f>[1]Лист1!AJ24</f>
        <v>нд</v>
      </c>
      <c r="F27" s="41" t="str">
        <f>[1]Лист1!AK24</f>
        <v>нд</v>
      </c>
      <c r="G27" s="41" t="str">
        <f>[1]Лист1!AL24</f>
        <v>нд</v>
      </c>
      <c r="H27" s="41" t="str">
        <f>[1]Лист1!AM24</f>
        <v>нд</v>
      </c>
      <c r="I27" s="42" t="str">
        <f>[1]Лист1!AN24</f>
        <v>нд</v>
      </c>
      <c r="J27" s="42" t="str">
        <f>[1]Лист1!AO24</f>
        <v>нд</v>
      </c>
      <c r="K27" s="42" t="str">
        <f>[1]Лист1!AP24</f>
        <v>нд</v>
      </c>
      <c r="L27" s="42" t="str">
        <f>[1]Лист1!AQ24</f>
        <v>нд</v>
      </c>
      <c r="M27" s="42" t="str">
        <f>[1]Лист1!AR24</f>
        <v>нд</v>
      </c>
      <c r="N27" s="41" t="str">
        <f>[1]Лист1!AS24</f>
        <v>нд</v>
      </c>
      <c r="O27" s="41" t="str">
        <f>[1]Лист1!AT24</f>
        <v>нд</v>
      </c>
      <c r="P27" s="41" t="str">
        <f>[1]Лист1!AU24</f>
        <v>нд</v>
      </c>
      <c r="Q27" s="41" t="str">
        <f>[1]Лист1!AV24</f>
        <v>нд</v>
      </c>
      <c r="R27" s="41" t="str">
        <f>[1]Лист1!AW24</f>
        <v>нд</v>
      </c>
      <c r="S27" s="41" t="str">
        <f>[1]Лист1!AX24</f>
        <v>нд</v>
      </c>
      <c r="T27" s="41" t="str">
        <f>[1]Лист1!AY24</f>
        <v>нд</v>
      </c>
      <c r="U27" s="41" t="str">
        <f>[1]Лист1!AZ24</f>
        <v>нд</v>
      </c>
      <c r="V27" s="41" t="str">
        <f>[1]Лист1!BA24</f>
        <v>нд</v>
      </c>
      <c r="W27" s="41" t="str">
        <f>[1]Лист1!BB24</f>
        <v>нд</v>
      </c>
      <c r="X27" s="41" t="s">
        <v>31</v>
      </c>
    </row>
    <row r="28" spans="1:24" x14ac:dyDescent="0.25">
      <c r="A28" s="43" t="str">
        <f>'[1]10квФ'!A26</f>
        <v>1</v>
      </c>
      <c r="B28" s="43" t="str">
        <f>'[1]10квФ'!B26</f>
        <v>Красноярский край</v>
      </c>
      <c r="C28" s="44" t="str">
        <f>'[1]10квФ'!C26</f>
        <v>нд</v>
      </c>
      <c r="D28" s="41">
        <f t="shared" si="4"/>
        <v>0</v>
      </c>
      <c r="E28" s="41" t="str">
        <f>[1]Лист1!AJ25</f>
        <v>нд</v>
      </c>
      <c r="F28" s="41" t="str">
        <f>[1]Лист1!AK25</f>
        <v>нд</v>
      </c>
      <c r="G28" s="41" t="str">
        <f>[1]Лист1!AL25</f>
        <v>нд</v>
      </c>
      <c r="H28" s="41" t="str">
        <f>[1]Лист1!AM25</f>
        <v>нд</v>
      </c>
      <c r="I28" s="42" t="str">
        <f>[1]Лист1!AN25</f>
        <v>нд</v>
      </c>
      <c r="J28" s="42" t="str">
        <f>[1]Лист1!AO25</f>
        <v>нд</v>
      </c>
      <c r="K28" s="42" t="str">
        <f>[1]Лист1!AP25</f>
        <v>нд</v>
      </c>
      <c r="L28" s="42" t="str">
        <f>[1]Лист1!AQ25</f>
        <v>нд</v>
      </c>
      <c r="M28" s="42" t="str">
        <f>[1]Лист1!AR25</f>
        <v>нд</v>
      </c>
      <c r="N28" s="41" t="str">
        <f>[1]Лист1!AS25</f>
        <v>нд</v>
      </c>
      <c r="O28" s="41" t="str">
        <f>[1]Лист1!AT25</f>
        <v>нд</v>
      </c>
      <c r="P28" s="41" t="str">
        <f>[1]Лист1!AU25</f>
        <v>нд</v>
      </c>
      <c r="Q28" s="41" t="str">
        <f>[1]Лист1!AV25</f>
        <v>нд</v>
      </c>
      <c r="R28" s="41" t="str">
        <f>[1]Лист1!AW25</f>
        <v>нд</v>
      </c>
      <c r="S28" s="41" t="str">
        <f>[1]Лист1!AX25</f>
        <v>нд</v>
      </c>
      <c r="T28" s="41" t="str">
        <f>[1]Лист1!AY25</f>
        <v>нд</v>
      </c>
      <c r="U28" s="41" t="str">
        <f>[1]Лист1!AZ25</f>
        <v>нд</v>
      </c>
      <c r="V28" s="41" t="str">
        <f>[1]Лист1!BA25</f>
        <v>нд</v>
      </c>
      <c r="W28" s="41" t="str">
        <f>[1]Лист1!BB25</f>
        <v>нд</v>
      </c>
      <c r="X28" s="41" t="s">
        <v>31</v>
      </c>
    </row>
    <row r="29" spans="1:24" ht="31.5" x14ac:dyDescent="0.25">
      <c r="A29" s="43" t="str">
        <f>'[1]10квФ'!A27</f>
        <v>1.1</v>
      </c>
      <c r="B29" s="43" t="str">
        <f>'[1]10квФ'!B27</f>
        <v>Технологическое присоединение, всего, в том числе:</v>
      </c>
      <c r="C29" s="44" t="str">
        <f>'[1]10квФ'!C27</f>
        <v>Г</v>
      </c>
      <c r="D29" s="41">
        <f t="shared" si="4"/>
        <v>0</v>
      </c>
      <c r="E29" s="41" t="str">
        <f>[1]Лист1!AJ26</f>
        <v>нд</v>
      </c>
      <c r="F29" s="41" t="str">
        <f>[1]Лист1!AK26</f>
        <v>нд</v>
      </c>
      <c r="G29" s="41" t="str">
        <f>[1]Лист1!AL26</f>
        <v>нд</v>
      </c>
      <c r="H29" s="41" t="str">
        <f>[1]Лист1!AM26</f>
        <v>нд</v>
      </c>
      <c r="I29" s="42" t="str">
        <f>[1]Лист1!AN26</f>
        <v>нд</v>
      </c>
      <c r="J29" s="42" t="str">
        <f>[1]Лист1!AO26</f>
        <v>нд</v>
      </c>
      <c r="K29" s="42" t="str">
        <f>[1]Лист1!AP26</f>
        <v>нд</v>
      </c>
      <c r="L29" s="42" t="str">
        <f>[1]Лист1!AQ26</f>
        <v>нд</v>
      </c>
      <c r="M29" s="42" t="str">
        <f>[1]Лист1!AR26</f>
        <v>нд</v>
      </c>
      <c r="N29" s="41" t="str">
        <f>[1]Лист1!AS26</f>
        <v>нд</v>
      </c>
      <c r="O29" s="41" t="str">
        <f>[1]Лист1!AT26</f>
        <v>нд</v>
      </c>
      <c r="P29" s="41" t="str">
        <f>[1]Лист1!AU26</f>
        <v>нд</v>
      </c>
      <c r="Q29" s="41" t="str">
        <f>[1]Лист1!AV26</f>
        <v>нд</v>
      </c>
      <c r="R29" s="41" t="str">
        <f>[1]Лист1!AW26</f>
        <v>нд</v>
      </c>
      <c r="S29" s="41" t="str">
        <f>[1]Лист1!AX26</f>
        <v>нд</v>
      </c>
      <c r="T29" s="41" t="str">
        <f>[1]Лист1!AY26</f>
        <v>нд</v>
      </c>
      <c r="U29" s="41" t="str">
        <f>[1]Лист1!AZ26</f>
        <v>нд</v>
      </c>
      <c r="V29" s="41" t="str">
        <f>[1]Лист1!BA26</f>
        <v>нд</v>
      </c>
      <c r="W29" s="41" t="str">
        <f>[1]Лист1!BB26</f>
        <v>нд</v>
      </c>
      <c r="X29" s="41" t="s">
        <v>31</v>
      </c>
    </row>
    <row r="30" spans="1:24" ht="47.25" x14ac:dyDescent="0.25">
      <c r="A30" s="43" t="str">
        <f>'[1]10квФ'!A28</f>
        <v>1.1.1</v>
      </c>
      <c r="B30" s="43" t="str">
        <f>'[1]10квФ'!B28</f>
        <v>Технологическое присоединение энергопринимающих устройств потребителей, всего, в том числе:</v>
      </c>
      <c r="C30" s="44" t="str">
        <f>'[1]10квФ'!C28</f>
        <v>Г</v>
      </c>
      <c r="D30" s="41">
        <f t="shared" si="4"/>
        <v>0</v>
      </c>
      <c r="E30" s="41" t="str">
        <f>[1]Лист1!AJ27</f>
        <v>нд</v>
      </c>
      <c r="F30" s="41" t="str">
        <f>[1]Лист1!AK27</f>
        <v>нд</v>
      </c>
      <c r="G30" s="41" t="str">
        <f>[1]Лист1!AL27</f>
        <v>нд</v>
      </c>
      <c r="H30" s="41" t="str">
        <f>[1]Лист1!AM27</f>
        <v>нд</v>
      </c>
      <c r="I30" s="42" t="str">
        <f>[1]Лист1!AN27</f>
        <v>нд</v>
      </c>
      <c r="J30" s="42" t="str">
        <f>[1]Лист1!AO27</f>
        <v>нд</v>
      </c>
      <c r="K30" s="42" t="str">
        <f>[1]Лист1!AP27</f>
        <v>нд</v>
      </c>
      <c r="L30" s="42" t="str">
        <f>[1]Лист1!AQ27</f>
        <v>нд</v>
      </c>
      <c r="M30" s="42" t="str">
        <f>[1]Лист1!AR27</f>
        <v>нд</v>
      </c>
      <c r="N30" s="41" t="str">
        <f>[1]Лист1!AS27</f>
        <v>нд</v>
      </c>
      <c r="O30" s="41" t="str">
        <f>[1]Лист1!AT27</f>
        <v>нд</v>
      </c>
      <c r="P30" s="41" t="str">
        <f>[1]Лист1!AU27</f>
        <v>нд</v>
      </c>
      <c r="Q30" s="41" t="str">
        <f>[1]Лист1!AV27</f>
        <v>нд</v>
      </c>
      <c r="R30" s="41" t="str">
        <f>[1]Лист1!AW27</f>
        <v>нд</v>
      </c>
      <c r="S30" s="41" t="str">
        <f>[1]Лист1!AX27</f>
        <v>нд</v>
      </c>
      <c r="T30" s="41" t="str">
        <f>[1]Лист1!AY27</f>
        <v>нд</v>
      </c>
      <c r="U30" s="41" t="str">
        <f>[1]Лист1!AZ27</f>
        <v>нд</v>
      </c>
      <c r="V30" s="41" t="str">
        <f>[1]Лист1!BA27</f>
        <v>нд</v>
      </c>
      <c r="W30" s="41" t="str">
        <f>[1]Лист1!BB27</f>
        <v>нд</v>
      </c>
      <c r="X30" s="41" t="s">
        <v>31</v>
      </c>
    </row>
    <row r="31" spans="1:24" ht="78.75" x14ac:dyDescent="0.25">
      <c r="A31" s="43" t="str">
        <f>'[1]10квФ'!A29</f>
        <v>1.1.1.1</v>
      </c>
      <c r="B31" s="43" t="str">
        <f>'[1]10квФ'!B29</f>
        <v>Технологическое присоединение энергопринимающих устройств потребителей максимальной мощностью до 15 кВт включительно, всего</v>
      </c>
      <c r="C31" s="44" t="str">
        <f>'[1]10квФ'!C29</f>
        <v>нд</v>
      </c>
      <c r="D31" s="41">
        <f t="shared" si="4"/>
        <v>0</v>
      </c>
      <c r="E31" s="41" t="str">
        <f>[1]Лист1!AJ28</f>
        <v>нд</v>
      </c>
      <c r="F31" s="41" t="str">
        <f>[1]Лист1!AK28</f>
        <v>нд</v>
      </c>
      <c r="G31" s="41" t="str">
        <f>[1]Лист1!AL28</f>
        <v>нд</v>
      </c>
      <c r="H31" s="41" t="str">
        <f>[1]Лист1!AM28</f>
        <v>нд</v>
      </c>
      <c r="I31" s="42" t="str">
        <f>[1]Лист1!AN28</f>
        <v>нд</v>
      </c>
      <c r="J31" s="42" t="str">
        <f>[1]Лист1!AO28</f>
        <v>нд</v>
      </c>
      <c r="K31" s="42" t="str">
        <f>[1]Лист1!AP28</f>
        <v>нд</v>
      </c>
      <c r="L31" s="42" t="str">
        <f>[1]Лист1!AQ28</f>
        <v>нд</v>
      </c>
      <c r="M31" s="42" t="str">
        <f>[1]Лист1!AR28</f>
        <v>нд</v>
      </c>
      <c r="N31" s="41" t="str">
        <f>[1]Лист1!AS28</f>
        <v>нд</v>
      </c>
      <c r="O31" s="41" t="str">
        <f>[1]Лист1!AT28</f>
        <v>нд</v>
      </c>
      <c r="P31" s="41" t="str">
        <f>[1]Лист1!AU28</f>
        <v>нд</v>
      </c>
      <c r="Q31" s="41" t="str">
        <f>[1]Лист1!AV28</f>
        <v>нд</v>
      </c>
      <c r="R31" s="41" t="str">
        <f>[1]Лист1!AW28</f>
        <v>нд</v>
      </c>
      <c r="S31" s="41" t="str">
        <f>[1]Лист1!AX28</f>
        <v>нд</v>
      </c>
      <c r="T31" s="41" t="str">
        <f>[1]Лист1!AY28</f>
        <v>нд</v>
      </c>
      <c r="U31" s="41" t="str">
        <f>[1]Лист1!AZ28</f>
        <v>нд</v>
      </c>
      <c r="V31" s="41" t="str">
        <f>[1]Лист1!BA28</f>
        <v>нд</v>
      </c>
      <c r="W31" s="41" t="str">
        <f>[1]Лист1!BB28</f>
        <v>нд</v>
      </c>
      <c r="X31" s="41" t="s">
        <v>31</v>
      </c>
    </row>
    <row r="32" spans="1:24" ht="78.75" x14ac:dyDescent="0.25">
      <c r="A32" s="43" t="str">
        <f>'[1]10квФ'!A30</f>
        <v>1.1.1.2</v>
      </c>
      <c r="B32" s="43" t="str">
        <f>'[1]10квФ'!B30</f>
        <v>Технологическое присоединение энергопринимающих устройств потребителей максимальной мощностью до 150 кВт включительно, всего</v>
      </c>
      <c r="C32" s="44" t="str">
        <f>'[1]10квФ'!C30</f>
        <v>нд</v>
      </c>
      <c r="D32" s="41">
        <f t="shared" si="4"/>
        <v>0</v>
      </c>
      <c r="E32" s="41" t="str">
        <f>[1]Лист1!AJ29</f>
        <v>нд</v>
      </c>
      <c r="F32" s="41" t="str">
        <f>[1]Лист1!AK29</f>
        <v>нд</v>
      </c>
      <c r="G32" s="41" t="str">
        <f>[1]Лист1!AL29</f>
        <v>нд</v>
      </c>
      <c r="H32" s="41" t="str">
        <f>[1]Лист1!AM29</f>
        <v>нд</v>
      </c>
      <c r="I32" s="42" t="str">
        <f>[1]Лист1!AN29</f>
        <v>нд</v>
      </c>
      <c r="J32" s="42" t="str">
        <f>[1]Лист1!AO29</f>
        <v>нд</v>
      </c>
      <c r="K32" s="42" t="str">
        <f>[1]Лист1!AP29</f>
        <v>нд</v>
      </c>
      <c r="L32" s="42" t="str">
        <f>[1]Лист1!AQ29</f>
        <v>нд</v>
      </c>
      <c r="M32" s="42" t="str">
        <f>[1]Лист1!AR29</f>
        <v>нд</v>
      </c>
      <c r="N32" s="41" t="str">
        <f>[1]Лист1!AS29</f>
        <v>нд</v>
      </c>
      <c r="O32" s="41" t="str">
        <f>[1]Лист1!AT29</f>
        <v>нд</v>
      </c>
      <c r="P32" s="41" t="str">
        <f>[1]Лист1!AU29</f>
        <v>нд</v>
      </c>
      <c r="Q32" s="41" t="str">
        <f>[1]Лист1!AV29</f>
        <v>нд</v>
      </c>
      <c r="R32" s="41" t="str">
        <f>[1]Лист1!AW29</f>
        <v>нд</v>
      </c>
      <c r="S32" s="41" t="str">
        <f>[1]Лист1!AX29</f>
        <v>нд</v>
      </c>
      <c r="T32" s="41" t="str">
        <f>[1]Лист1!AY29</f>
        <v>нд</v>
      </c>
      <c r="U32" s="41" t="str">
        <f>[1]Лист1!AZ29</f>
        <v>нд</v>
      </c>
      <c r="V32" s="41" t="str">
        <f>[1]Лист1!BA29</f>
        <v>нд</v>
      </c>
      <c r="W32" s="41" t="str">
        <f>[1]Лист1!BB29</f>
        <v>нд</v>
      </c>
      <c r="X32" s="41" t="s">
        <v>31</v>
      </c>
    </row>
    <row r="33" spans="1:24" ht="63" x14ac:dyDescent="0.25">
      <c r="A33" s="43" t="str">
        <f>'[1]10квФ'!A31</f>
        <v>1.1.1.3</v>
      </c>
      <c r="B33" s="43" t="str">
        <f>'[1]10квФ'!B31</f>
        <v>Технологическое присоединение энергопринимающих устройств потребителей свыше 150 кВт, всего, в том числе:</v>
      </c>
      <c r="C33" s="44" t="str">
        <f>'[1]10квФ'!C31</f>
        <v>нд</v>
      </c>
      <c r="D33" s="41">
        <f t="shared" si="4"/>
        <v>0</v>
      </c>
      <c r="E33" s="41" t="str">
        <f>[1]Лист1!AJ30</f>
        <v>нд</v>
      </c>
      <c r="F33" s="41" t="str">
        <f>[1]Лист1!AK30</f>
        <v>нд</v>
      </c>
      <c r="G33" s="41" t="str">
        <f>[1]Лист1!AL30</f>
        <v>нд</v>
      </c>
      <c r="H33" s="41" t="str">
        <f>[1]Лист1!AM30</f>
        <v>нд</v>
      </c>
      <c r="I33" s="42" t="str">
        <f>[1]Лист1!AN30</f>
        <v>нд</v>
      </c>
      <c r="J33" s="42" t="str">
        <f>[1]Лист1!AO30</f>
        <v>нд</v>
      </c>
      <c r="K33" s="42" t="str">
        <f>[1]Лист1!AP30</f>
        <v>нд</v>
      </c>
      <c r="L33" s="42" t="str">
        <f>[1]Лист1!AQ30</f>
        <v>нд</v>
      </c>
      <c r="M33" s="42" t="str">
        <f>[1]Лист1!AR30</f>
        <v>нд</v>
      </c>
      <c r="N33" s="41" t="str">
        <f>[1]Лист1!AS30</f>
        <v>нд</v>
      </c>
      <c r="O33" s="41" t="str">
        <f>[1]Лист1!AT30</f>
        <v>нд</v>
      </c>
      <c r="P33" s="41" t="str">
        <f>[1]Лист1!AU30</f>
        <v>нд</v>
      </c>
      <c r="Q33" s="41" t="str">
        <f>[1]Лист1!AV30</f>
        <v>нд</v>
      </c>
      <c r="R33" s="41" t="str">
        <f>[1]Лист1!AW30</f>
        <v>нд</v>
      </c>
      <c r="S33" s="41" t="str">
        <f>[1]Лист1!AX30</f>
        <v>нд</v>
      </c>
      <c r="T33" s="41" t="str">
        <f>[1]Лист1!AY30</f>
        <v>нд</v>
      </c>
      <c r="U33" s="41" t="str">
        <f>[1]Лист1!AZ30</f>
        <v>нд</v>
      </c>
      <c r="V33" s="41" t="str">
        <f>[1]Лист1!BA30</f>
        <v>нд</v>
      </c>
      <c r="W33" s="41" t="str">
        <f>[1]Лист1!BB30</f>
        <v>нд</v>
      </c>
      <c r="X33" s="41" t="s">
        <v>31</v>
      </c>
    </row>
    <row r="34" spans="1:24" ht="47.25" x14ac:dyDescent="0.25">
      <c r="A34" s="43" t="str">
        <f>'[1]10квФ'!A32</f>
        <v>1.1.2</v>
      </c>
      <c r="B34" s="43" t="str">
        <f>'[1]10квФ'!B32</f>
        <v>Технологическое присоединение объектов электросетевого хозяйства, всего, в том числе:</v>
      </c>
      <c r="C34" s="44" t="str">
        <f>'[1]10квФ'!C32</f>
        <v>Г</v>
      </c>
      <c r="D34" s="41">
        <f t="shared" si="4"/>
        <v>0</v>
      </c>
      <c r="E34" s="41" t="str">
        <f>[1]Лист1!AJ31</f>
        <v>нд</v>
      </c>
      <c r="F34" s="41" t="str">
        <f>[1]Лист1!AK31</f>
        <v>нд</v>
      </c>
      <c r="G34" s="41" t="str">
        <f>[1]Лист1!AL31</f>
        <v>нд</v>
      </c>
      <c r="H34" s="41" t="str">
        <f>[1]Лист1!AM31</f>
        <v>нд</v>
      </c>
      <c r="I34" s="42" t="str">
        <f>[1]Лист1!AN31</f>
        <v>нд</v>
      </c>
      <c r="J34" s="42" t="str">
        <f>[1]Лист1!AO31</f>
        <v>нд</v>
      </c>
      <c r="K34" s="42" t="str">
        <f>[1]Лист1!AP31</f>
        <v>нд</v>
      </c>
      <c r="L34" s="42" t="str">
        <f>[1]Лист1!AQ31</f>
        <v>нд</v>
      </c>
      <c r="M34" s="42" t="str">
        <f>[1]Лист1!AR31</f>
        <v>нд</v>
      </c>
      <c r="N34" s="41" t="str">
        <f>[1]Лист1!AS31</f>
        <v>нд</v>
      </c>
      <c r="O34" s="41" t="str">
        <f>[1]Лист1!AT31</f>
        <v>нд</v>
      </c>
      <c r="P34" s="41" t="str">
        <f>[1]Лист1!AU31</f>
        <v>нд</v>
      </c>
      <c r="Q34" s="41" t="str">
        <f>[1]Лист1!AV31</f>
        <v>нд</v>
      </c>
      <c r="R34" s="41" t="str">
        <f>[1]Лист1!AW31</f>
        <v>нд</v>
      </c>
      <c r="S34" s="41" t="str">
        <f>[1]Лист1!AX31</f>
        <v>нд</v>
      </c>
      <c r="T34" s="41" t="str">
        <f>[1]Лист1!AY31</f>
        <v>нд</v>
      </c>
      <c r="U34" s="41" t="str">
        <f>[1]Лист1!AZ31</f>
        <v>нд</v>
      </c>
      <c r="V34" s="41" t="str">
        <f>[1]Лист1!BA31</f>
        <v>нд</v>
      </c>
      <c r="W34" s="41" t="str">
        <f>[1]Лист1!BB31</f>
        <v>нд</v>
      </c>
      <c r="X34" s="41" t="s">
        <v>31</v>
      </c>
    </row>
    <row r="35" spans="1:24" ht="78.75" x14ac:dyDescent="0.25">
      <c r="A35" s="43" t="str">
        <f>'[1]10квФ'!A33</f>
        <v>1.1.2.1</v>
      </c>
      <c r="B35" s="43" t="str">
        <f>'[1]10квФ'!B33</f>
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</c>
      <c r="C35" s="44" t="str">
        <f>'[1]10квФ'!C33</f>
        <v>Г</v>
      </c>
      <c r="D35" s="41">
        <f t="shared" si="4"/>
        <v>0</v>
      </c>
      <c r="E35" s="41" t="str">
        <f>[1]Лист1!AJ32</f>
        <v>нд</v>
      </c>
      <c r="F35" s="41" t="str">
        <f>[1]Лист1!AK32</f>
        <v>нд</v>
      </c>
      <c r="G35" s="41" t="str">
        <f>[1]Лист1!AL32</f>
        <v>нд</v>
      </c>
      <c r="H35" s="41" t="str">
        <f>[1]Лист1!AM32</f>
        <v>нд</v>
      </c>
      <c r="I35" s="42" t="str">
        <f>[1]Лист1!AN32</f>
        <v>нд</v>
      </c>
      <c r="J35" s="42" t="str">
        <f>[1]Лист1!AO32</f>
        <v>нд</v>
      </c>
      <c r="K35" s="42" t="str">
        <f>[1]Лист1!AP32</f>
        <v>нд</v>
      </c>
      <c r="L35" s="42" t="str">
        <f>[1]Лист1!AQ32</f>
        <v>нд</v>
      </c>
      <c r="M35" s="42" t="str">
        <f>[1]Лист1!AR32</f>
        <v>нд</v>
      </c>
      <c r="N35" s="41" t="str">
        <f>[1]Лист1!AS32</f>
        <v>нд</v>
      </c>
      <c r="O35" s="41" t="str">
        <f>[1]Лист1!AT32</f>
        <v>нд</v>
      </c>
      <c r="P35" s="41" t="str">
        <f>[1]Лист1!AU32</f>
        <v>нд</v>
      </c>
      <c r="Q35" s="41" t="str">
        <f>[1]Лист1!AV32</f>
        <v>нд</v>
      </c>
      <c r="R35" s="41" t="str">
        <f>[1]Лист1!AW32</f>
        <v>нд</v>
      </c>
      <c r="S35" s="41" t="str">
        <f>[1]Лист1!AX32</f>
        <v>нд</v>
      </c>
      <c r="T35" s="41" t="str">
        <f>[1]Лист1!AY32</f>
        <v>нд</v>
      </c>
      <c r="U35" s="41" t="str">
        <f>[1]Лист1!AZ32</f>
        <v>нд</v>
      </c>
      <c r="V35" s="41" t="str">
        <f>[1]Лист1!BA32</f>
        <v>нд</v>
      </c>
      <c r="W35" s="41" t="str">
        <f>[1]Лист1!BB32</f>
        <v>нд</v>
      </c>
      <c r="X35" s="41" t="s">
        <v>31</v>
      </c>
    </row>
    <row r="36" spans="1:24" ht="47.25" x14ac:dyDescent="0.25">
      <c r="A36" s="43" t="str">
        <f>'[1]10квФ'!A34</f>
        <v>1.1.2.2</v>
      </c>
      <c r="B36" s="43" t="str">
        <f>'[1]10квФ'!B34</f>
        <v>Технологическое присоединение к электрическим сетям иных сетевых организаций, всего, в том числе:</v>
      </c>
      <c r="C36" s="44" t="str">
        <f>'[1]10квФ'!C34</f>
        <v>Г</v>
      </c>
      <c r="D36" s="41">
        <f t="shared" si="4"/>
        <v>0</v>
      </c>
      <c r="E36" s="41" t="str">
        <f>[1]Лист1!AJ33</f>
        <v>нд</v>
      </c>
      <c r="F36" s="41" t="str">
        <f>[1]Лист1!AK33</f>
        <v>нд</v>
      </c>
      <c r="G36" s="41" t="str">
        <f>[1]Лист1!AL33</f>
        <v>нд</v>
      </c>
      <c r="H36" s="41" t="str">
        <f>[1]Лист1!AM33</f>
        <v>нд</v>
      </c>
      <c r="I36" s="42" t="str">
        <f>[1]Лист1!AN33</f>
        <v>нд</v>
      </c>
      <c r="J36" s="42" t="str">
        <f>[1]Лист1!AO33</f>
        <v>нд</v>
      </c>
      <c r="K36" s="42" t="str">
        <f>[1]Лист1!AP33</f>
        <v>нд</v>
      </c>
      <c r="L36" s="42" t="str">
        <f>[1]Лист1!AQ33</f>
        <v>нд</v>
      </c>
      <c r="M36" s="42" t="str">
        <f>[1]Лист1!AR33</f>
        <v>нд</v>
      </c>
      <c r="N36" s="41" t="str">
        <f>[1]Лист1!AS33</f>
        <v>нд</v>
      </c>
      <c r="O36" s="41" t="str">
        <f>[1]Лист1!AT33</f>
        <v>нд</v>
      </c>
      <c r="P36" s="41" t="str">
        <f>[1]Лист1!AU33</f>
        <v>нд</v>
      </c>
      <c r="Q36" s="41" t="str">
        <f>[1]Лист1!AV33</f>
        <v>нд</v>
      </c>
      <c r="R36" s="41" t="str">
        <f>[1]Лист1!AW33</f>
        <v>нд</v>
      </c>
      <c r="S36" s="41" t="str">
        <f>[1]Лист1!AX33</f>
        <v>нд</v>
      </c>
      <c r="T36" s="41" t="str">
        <f>[1]Лист1!AY33</f>
        <v>нд</v>
      </c>
      <c r="U36" s="41" t="str">
        <f>[1]Лист1!AZ33</f>
        <v>нд</v>
      </c>
      <c r="V36" s="41" t="str">
        <f>[1]Лист1!BA33</f>
        <v>нд</v>
      </c>
      <c r="W36" s="41" t="str">
        <f>[1]Лист1!BB33</f>
        <v>нд</v>
      </c>
      <c r="X36" s="41" t="s">
        <v>31</v>
      </c>
    </row>
    <row r="37" spans="1:24" ht="63" x14ac:dyDescent="0.25">
      <c r="A37" s="43" t="str">
        <f>'[1]10квФ'!A35</f>
        <v>1.1.3</v>
      </c>
      <c r="B37" s="43" t="str">
        <f>'[1]10квФ'!B35</f>
        <v>Технологическое присоединение объектов по производству электрической энергии всего, в том числе:</v>
      </c>
      <c r="C37" s="44" t="str">
        <f>'[1]10квФ'!C35</f>
        <v>Г</v>
      </c>
      <c r="D37" s="41">
        <f t="shared" si="4"/>
        <v>0</v>
      </c>
      <c r="E37" s="41" t="str">
        <f>[1]Лист1!AJ34</f>
        <v>нд</v>
      </c>
      <c r="F37" s="41" t="str">
        <f>[1]Лист1!AK34</f>
        <v>нд</v>
      </c>
      <c r="G37" s="41" t="str">
        <f>[1]Лист1!AL34</f>
        <v>нд</v>
      </c>
      <c r="H37" s="41" t="str">
        <f>[1]Лист1!AM34</f>
        <v>нд</v>
      </c>
      <c r="I37" s="42" t="str">
        <f>[1]Лист1!AN34</f>
        <v>нд</v>
      </c>
      <c r="J37" s="42" t="str">
        <f>[1]Лист1!AO34</f>
        <v>нд</v>
      </c>
      <c r="K37" s="42" t="str">
        <f>[1]Лист1!AP34</f>
        <v>нд</v>
      </c>
      <c r="L37" s="42" t="str">
        <f>[1]Лист1!AQ34</f>
        <v>нд</v>
      </c>
      <c r="M37" s="42" t="str">
        <f>[1]Лист1!AR34</f>
        <v>нд</v>
      </c>
      <c r="N37" s="41" t="str">
        <f>[1]Лист1!AS34</f>
        <v>нд</v>
      </c>
      <c r="O37" s="41" t="str">
        <f>[1]Лист1!AT34</f>
        <v>нд</v>
      </c>
      <c r="P37" s="41" t="str">
        <f>[1]Лист1!AU34</f>
        <v>нд</v>
      </c>
      <c r="Q37" s="41" t="str">
        <f>[1]Лист1!AV34</f>
        <v>нд</v>
      </c>
      <c r="R37" s="41" t="str">
        <f>[1]Лист1!AW34</f>
        <v>нд</v>
      </c>
      <c r="S37" s="41" t="str">
        <f>[1]Лист1!AX34</f>
        <v>нд</v>
      </c>
      <c r="T37" s="41" t="str">
        <f>[1]Лист1!AY34</f>
        <v>нд</v>
      </c>
      <c r="U37" s="41" t="str">
        <f>[1]Лист1!AZ34</f>
        <v>нд</v>
      </c>
      <c r="V37" s="41" t="str">
        <f>[1]Лист1!BA34</f>
        <v>нд</v>
      </c>
      <c r="W37" s="41" t="str">
        <f>[1]Лист1!BB34</f>
        <v>нд</v>
      </c>
      <c r="X37" s="41" t="s">
        <v>31</v>
      </c>
    </row>
    <row r="38" spans="1:24" ht="47.25" x14ac:dyDescent="0.25">
      <c r="A38" s="43" t="str">
        <f>'[1]10квФ'!A36</f>
        <v>1.1.3.1</v>
      </c>
      <c r="B38" s="43" t="str">
        <f>'[1]10квФ'!B36</f>
        <v>Наименование объекта по производству электрической энергии, всего, в том числе:</v>
      </c>
      <c r="C38" s="44" t="str">
        <f>'[1]10квФ'!C36</f>
        <v>Г</v>
      </c>
      <c r="D38" s="41">
        <f t="shared" si="4"/>
        <v>0</v>
      </c>
      <c r="E38" s="41" t="str">
        <f>[1]Лист1!AJ35</f>
        <v>нд</v>
      </c>
      <c r="F38" s="41" t="str">
        <f>[1]Лист1!AK35</f>
        <v>нд</v>
      </c>
      <c r="G38" s="41" t="str">
        <f>[1]Лист1!AL35</f>
        <v>нд</v>
      </c>
      <c r="H38" s="41" t="str">
        <f>[1]Лист1!AM35</f>
        <v>нд</v>
      </c>
      <c r="I38" s="42" t="str">
        <f>[1]Лист1!AN35</f>
        <v>нд</v>
      </c>
      <c r="J38" s="42" t="str">
        <f>[1]Лист1!AO35</f>
        <v>нд</v>
      </c>
      <c r="K38" s="42" t="str">
        <f>[1]Лист1!AP35</f>
        <v>нд</v>
      </c>
      <c r="L38" s="42" t="str">
        <f>[1]Лист1!AQ35</f>
        <v>нд</v>
      </c>
      <c r="M38" s="42" t="str">
        <f>[1]Лист1!AR35</f>
        <v>нд</v>
      </c>
      <c r="N38" s="41" t="str">
        <f>[1]Лист1!AS35</f>
        <v>нд</v>
      </c>
      <c r="O38" s="41" t="str">
        <f>[1]Лист1!AT35</f>
        <v>нд</v>
      </c>
      <c r="P38" s="41" t="str">
        <f>[1]Лист1!AU35</f>
        <v>нд</v>
      </c>
      <c r="Q38" s="41" t="str">
        <f>[1]Лист1!AV35</f>
        <v>нд</v>
      </c>
      <c r="R38" s="41" t="str">
        <f>[1]Лист1!AW35</f>
        <v>нд</v>
      </c>
      <c r="S38" s="41" t="str">
        <f>[1]Лист1!AX35</f>
        <v>нд</v>
      </c>
      <c r="T38" s="41" t="str">
        <f>[1]Лист1!AY35</f>
        <v>нд</v>
      </c>
      <c r="U38" s="41" t="str">
        <f>[1]Лист1!AZ35</f>
        <v>нд</v>
      </c>
      <c r="V38" s="41" t="str">
        <f>[1]Лист1!BA35</f>
        <v>нд</v>
      </c>
      <c r="W38" s="41" t="str">
        <f>[1]Лист1!BB35</f>
        <v>нд</v>
      </c>
      <c r="X38" s="41" t="s">
        <v>31</v>
      </c>
    </row>
    <row r="39" spans="1:24" ht="126" x14ac:dyDescent="0.25">
      <c r="A39" s="43" t="str">
        <f>'[1]10квФ'!A37</f>
        <v>1.1.3.1</v>
      </c>
      <c r="B39" s="43" t="str">
        <f>'[1]10квФ'!B37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39" s="44" t="str">
        <f>'[1]10квФ'!C37</f>
        <v>Г</v>
      </c>
      <c r="D39" s="41">
        <f t="shared" si="4"/>
        <v>0</v>
      </c>
      <c r="E39" s="41" t="str">
        <f>[1]Лист1!AJ36</f>
        <v>нд</v>
      </c>
      <c r="F39" s="41" t="str">
        <f>[1]Лист1!AK36</f>
        <v>нд</v>
      </c>
      <c r="G39" s="41" t="str">
        <f>[1]Лист1!AL36</f>
        <v>нд</v>
      </c>
      <c r="H39" s="41" t="str">
        <f>[1]Лист1!AM36</f>
        <v>нд</v>
      </c>
      <c r="I39" s="42" t="str">
        <f>[1]Лист1!AN36</f>
        <v>нд</v>
      </c>
      <c r="J39" s="42" t="str">
        <f>[1]Лист1!AO36</f>
        <v>нд</v>
      </c>
      <c r="K39" s="42" t="str">
        <f>[1]Лист1!AP36</f>
        <v>нд</v>
      </c>
      <c r="L39" s="42" t="str">
        <f>[1]Лист1!AQ36</f>
        <v>нд</v>
      </c>
      <c r="M39" s="42" t="str">
        <f>[1]Лист1!AR36</f>
        <v>нд</v>
      </c>
      <c r="N39" s="41" t="str">
        <f>[1]Лист1!AS36</f>
        <v>нд</v>
      </c>
      <c r="O39" s="41" t="str">
        <f>[1]Лист1!AT36</f>
        <v>нд</v>
      </c>
      <c r="P39" s="41" t="str">
        <f>[1]Лист1!AU36</f>
        <v>нд</v>
      </c>
      <c r="Q39" s="41" t="str">
        <f>[1]Лист1!AV36</f>
        <v>нд</v>
      </c>
      <c r="R39" s="41" t="str">
        <f>[1]Лист1!AW36</f>
        <v>нд</v>
      </c>
      <c r="S39" s="41" t="str">
        <f>[1]Лист1!AX36</f>
        <v>нд</v>
      </c>
      <c r="T39" s="41" t="str">
        <f>[1]Лист1!AY36</f>
        <v>нд</v>
      </c>
      <c r="U39" s="41" t="str">
        <f>[1]Лист1!AZ36</f>
        <v>нд</v>
      </c>
      <c r="V39" s="41" t="str">
        <f>[1]Лист1!BA36</f>
        <v>нд</v>
      </c>
      <c r="W39" s="41" t="str">
        <f>[1]Лист1!BB36</f>
        <v>нд</v>
      </c>
      <c r="X39" s="41" t="s">
        <v>31</v>
      </c>
    </row>
    <row r="40" spans="1:24" ht="110.25" x14ac:dyDescent="0.25">
      <c r="A40" s="43" t="str">
        <f>'[1]10квФ'!A38</f>
        <v>1.1.3.1</v>
      </c>
      <c r="B40" s="43" t="str">
        <f>'[1]10квФ'!B38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0" s="44" t="str">
        <f>'[1]10квФ'!C38</f>
        <v>Г</v>
      </c>
      <c r="D40" s="41">
        <f t="shared" si="4"/>
        <v>0</v>
      </c>
      <c r="E40" s="41" t="str">
        <f>[1]Лист1!AJ37</f>
        <v>нд</v>
      </c>
      <c r="F40" s="41" t="str">
        <f>[1]Лист1!AK37</f>
        <v>нд</v>
      </c>
      <c r="G40" s="41" t="str">
        <f>[1]Лист1!AL37</f>
        <v>нд</v>
      </c>
      <c r="H40" s="41" t="str">
        <f>[1]Лист1!AM37</f>
        <v>нд</v>
      </c>
      <c r="I40" s="42" t="str">
        <f>[1]Лист1!AN37</f>
        <v>нд</v>
      </c>
      <c r="J40" s="42" t="str">
        <f>[1]Лист1!AO37</f>
        <v>нд</v>
      </c>
      <c r="K40" s="42" t="str">
        <f>[1]Лист1!AP37</f>
        <v>нд</v>
      </c>
      <c r="L40" s="42" t="str">
        <f>[1]Лист1!AQ37</f>
        <v>нд</v>
      </c>
      <c r="M40" s="42" t="str">
        <f>[1]Лист1!AR37</f>
        <v>нд</v>
      </c>
      <c r="N40" s="41" t="str">
        <f>[1]Лист1!AS37</f>
        <v>нд</v>
      </c>
      <c r="O40" s="41" t="str">
        <f>[1]Лист1!AT37</f>
        <v>нд</v>
      </c>
      <c r="P40" s="41" t="str">
        <f>[1]Лист1!AU37</f>
        <v>нд</v>
      </c>
      <c r="Q40" s="41" t="str">
        <f>[1]Лист1!AV37</f>
        <v>нд</v>
      </c>
      <c r="R40" s="41" t="str">
        <f>[1]Лист1!AW37</f>
        <v>нд</v>
      </c>
      <c r="S40" s="41" t="str">
        <f>[1]Лист1!AX37</f>
        <v>нд</v>
      </c>
      <c r="T40" s="41" t="str">
        <f>[1]Лист1!AY37</f>
        <v>нд</v>
      </c>
      <c r="U40" s="41" t="str">
        <f>[1]Лист1!AZ37</f>
        <v>нд</v>
      </c>
      <c r="V40" s="41" t="str">
        <f>[1]Лист1!BA37</f>
        <v>нд</v>
      </c>
      <c r="W40" s="41" t="str">
        <f>[1]Лист1!BB37</f>
        <v>нд</v>
      </c>
      <c r="X40" s="41" t="s">
        <v>31</v>
      </c>
    </row>
    <row r="41" spans="1:24" ht="110.25" x14ac:dyDescent="0.25">
      <c r="A41" s="43" t="str">
        <f>'[1]10квФ'!A39</f>
        <v>1.1.3.1</v>
      </c>
      <c r="B41" s="43" t="str">
        <f>'[1]10квФ'!B39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</c>
      <c r="C41" s="44" t="str">
        <f>'[1]10квФ'!C39</f>
        <v>Г</v>
      </c>
      <c r="D41" s="41">
        <f t="shared" si="4"/>
        <v>0</v>
      </c>
      <c r="E41" s="41" t="str">
        <f>[1]Лист1!AJ38</f>
        <v>нд</v>
      </c>
      <c r="F41" s="41" t="str">
        <f>[1]Лист1!AK38</f>
        <v>нд</v>
      </c>
      <c r="G41" s="41" t="str">
        <f>[1]Лист1!AL38</f>
        <v>нд</v>
      </c>
      <c r="H41" s="41" t="str">
        <f>[1]Лист1!AM38</f>
        <v>нд</v>
      </c>
      <c r="I41" s="42" t="str">
        <f>[1]Лист1!AN38</f>
        <v>нд</v>
      </c>
      <c r="J41" s="42" t="str">
        <f>[1]Лист1!AO38</f>
        <v>нд</v>
      </c>
      <c r="K41" s="42" t="str">
        <f>[1]Лист1!AP38</f>
        <v>нд</v>
      </c>
      <c r="L41" s="42" t="str">
        <f>[1]Лист1!AQ38</f>
        <v>нд</v>
      </c>
      <c r="M41" s="42" t="str">
        <f>[1]Лист1!AR38</f>
        <v>нд</v>
      </c>
      <c r="N41" s="41" t="str">
        <f>[1]Лист1!AS38</f>
        <v>нд</v>
      </c>
      <c r="O41" s="41" t="str">
        <f>[1]Лист1!AT38</f>
        <v>нд</v>
      </c>
      <c r="P41" s="41" t="str">
        <f>[1]Лист1!AU38</f>
        <v>нд</v>
      </c>
      <c r="Q41" s="41" t="str">
        <f>[1]Лист1!AV38</f>
        <v>нд</v>
      </c>
      <c r="R41" s="41" t="str">
        <f>[1]Лист1!AW38</f>
        <v>нд</v>
      </c>
      <c r="S41" s="41" t="str">
        <f>[1]Лист1!AX38</f>
        <v>нд</v>
      </c>
      <c r="T41" s="41" t="str">
        <f>[1]Лист1!AY38</f>
        <v>нд</v>
      </c>
      <c r="U41" s="41" t="str">
        <f>[1]Лист1!AZ38</f>
        <v>нд</v>
      </c>
      <c r="V41" s="41" t="str">
        <f>[1]Лист1!BA38</f>
        <v>нд</v>
      </c>
      <c r="W41" s="41" t="str">
        <f>[1]Лист1!BB38</f>
        <v>нд</v>
      </c>
      <c r="X41" s="41" t="s">
        <v>31</v>
      </c>
    </row>
    <row r="42" spans="1:24" ht="47.25" x14ac:dyDescent="0.25">
      <c r="A42" s="43" t="str">
        <f>'[1]10квФ'!A40</f>
        <v>1.1.3.2</v>
      </c>
      <c r="B42" s="43" t="str">
        <f>'[1]10квФ'!B40</f>
        <v>Наименование объекта по производству электрической энергии, всего, в том числе:</v>
      </c>
      <c r="C42" s="44" t="str">
        <f>'[1]10квФ'!C40</f>
        <v>Г</v>
      </c>
      <c r="D42" s="41">
        <f t="shared" si="4"/>
        <v>0</v>
      </c>
      <c r="E42" s="41" t="str">
        <f>[1]Лист1!AJ39</f>
        <v>нд</v>
      </c>
      <c r="F42" s="41" t="str">
        <f>[1]Лист1!AK39</f>
        <v>нд</v>
      </c>
      <c r="G42" s="41" t="str">
        <f>[1]Лист1!AL39</f>
        <v>нд</v>
      </c>
      <c r="H42" s="41" t="str">
        <f>[1]Лист1!AM39</f>
        <v>нд</v>
      </c>
      <c r="I42" s="42" t="str">
        <f>[1]Лист1!AN39</f>
        <v>нд</v>
      </c>
      <c r="J42" s="42" t="str">
        <f>[1]Лист1!AO39</f>
        <v>нд</v>
      </c>
      <c r="K42" s="42" t="str">
        <f>[1]Лист1!AP39</f>
        <v>нд</v>
      </c>
      <c r="L42" s="42" t="str">
        <f>[1]Лист1!AQ39</f>
        <v>нд</v>
      </c>
      <c r="M42" s="42" t="str">
        <f>[1]Лист1!AR39</f>
        <v>нд</v>
      </c>
      <c r="N42" s="41" t="str">
        <f>[1]Лист1!AS39</f>
        <v>нд</v>
      </c>
      <c r="O42" s="41" t="str">
        <f>[1]Лист1!AT39</f>
        <v>нд</v>
      </c>
      <c r="P42" s="41" t="str">
        <f>[1]Лист1!AU39</f>
        <v>нд</v>
      </c>
      <c r="Q42" s="41" t="str">
        <f>[1]Лист1!AV39</f>
        <v>нд</v>
      </c>
      <c r="R42" s="41" t="str">
        <f>[1]Лист1!AW39</f>
        <v>нд</v>
      </c>
      <c r="S42" s="41" t="str">
        <f>[1]Лист1!AX39</f>
        <v>нд</v>
      </c>
      <c r="T42" s="41" t="str">
        <f>[1]Лист1!AY39</f>
        <v>нд</v>
      </c>
      <c r="U42" s="41" t="str">
        <f>[1]Лист1!AZ39</f>
        <v>нд</v>
      </c>
      <c r="V42" s="41" t="str">
        <f>[1]Лист1!BA39</f>
        <v>нд</v>
      </c>
      <c r="W42" s="41" t="str">
        <f>[1]Лист1!BB39</f>
        <v>нд</v>
      </c>
      <c r="X42" s="41" t="s">
        <v>31</v>
      </c>
    </row>
    <row r="43" spans="1:24" ht="126" x14ac:dyDescent="0.25">
      <c r="A43" s="43" t="str">
        <f>'[1]10квФ'!A41</f>
        <v>1.1.3.2</v>
      </c>
      <c r="B43" s="43" t="str">
        <f>'[1]10квФ'!B41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43" s="44" t="str">
        <f>'[1]10квФ'!C41</f>
        <v>Г</v>
      </c>
      <c r="D43" s="41">
        <f t="shared" si="4"/>
        <v>0</v>
      </c>
      <c r="E43" s="41" t="str">
        <f>[1]Лист1!AJ40</f>
        <v>нд</v>
      </c>
      <c r="F43" s="41" t="str">
        <f>[1]Лист1!AK40</f>
        <v>нд</v>
      </c>
      <c r="G43" s="41" t="str">
        <f>[1]Лист1!AL40</f>
        <v>нд</v>
      </c>
      <c r="H43" s="41" t="str">
        <f>[1]Лист1!AM40</f>
        <v>нд</v>
      </c>
      <c r="I43" s="42" t="str">
        <f>[1]Лист1!AN40</f>
        <v>нд</v>
      </c>
      <c r="J43" s="42" t="str">
        <f>[1]Лист1!AO40</f>
        <v>нд</v>
      </c>
      <c r="K43" s="42" t="str">
        <f>[1]Лист1!AP40</f>
        <v>нд</v>
      </c>
      <c r="L43" s="42" t="str">
        <f>[1]Лист1!AQ40</f>
        <v>нд</v>
      </c>
      <c r="M43" s="42" t="str">
        <f>[1]Лист1!AR40</f>
        <v>нд</v>
      </c>
      <c r="N43" s="41" t="str">
        <f>[1]Лист1!AS40</f>
        <v>нд</v>
      </c>
      <c r="O43" s="41" t="str">
        <f>[1]Лист1!AT40</f>
        <v>нд</v>
      </c>
      <c r="P43" s="41" t="str">
        <f>[1]Лист1!AU40</f>
        <v>нд</v>
      </c>
      <c r="Q43" s="41" t="str">
        <f>[1]Лист1!AV40</f>
        <v>нд</v>
      </c>
      <c r="R43" s="41" t="str">
        <f>[1]Лист1!AW40</f>
        <v>нд</v>
      </c>
      <c r="S43" s="41" t="str">
        <f>[1]Лист1!AX40</f>
        <v>нд</v>
      </c>
      <c r="T43" s="41" t="str">
        <f>[1]Лист1!AY40</f>
        <v>нд</v>
      </c>
      <c r="U43" s="41" t="str">
        <f>[1]Лист1!AZ40</f>
        <v>нд</v>
      </c>
      <c r="V43" s="41" t="str">
        <f>[1]Лист1!BA40</f>
        <v>нд</v>
      </c>
      <c r="W43" s="41" t="str">
        <f>[1]Лист1!BB40</f>
        <v>нд</v>
      </c>
      <c r="X43" s="41" t="s">
        <v>31</v>
      </c>
    </row>
    <row r="44" spans="1:24" ht="110.25" x14ac:dyDescent="0.25">
      <c r="A44" s="43" t="str">
        <f>'[1]10квФ'!A42</f>
        <v>1.1.3.2</v>
      </c>
      <c r="B44" s="43" t="str">
        <f>'[1]10квФ'!B42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4" s="44" t="str">
        <f>'[1]10квФ'!C42</f>
        <v>Г</v>
      </c>
      <c r="D44" s="41">
        <f t="shared" si="4"/>
        <v>0</v>
      </c>
      <c r="E44" s="41" t="str">
        <f>[1]Лист1!AJ41</f>
        <v>нд</v>
      </c>
      <c r="F44" s="41" t="str">
        <f>[1]Лист1!AK41</f>
        <v>нд</v>
      </c>
      <c r="G44" s="41" t="str">
        <f>[1]Лист1!AL41</f>
        <v>нд</v>
      </c>
      <c r="H44" s="41" t="str">
        <f>[1]Лист1!AM41</f>
        <v>нд</v>
      </c>
      <c r="I44" s="42" t="str">
        <f>[1]Лист1!AN41</f>
        <v>нд</v>
      </c>
      <c r="J44" s="42" t="str">
        <f>[1]Лист1!AO41</f>
        <v>нд</v>
      </c>
      <c r="K44" s="42" t="str">
        <f>[1]Лист1!AP41</f>
        <v>нд</v>
      </c>
      <c r="L44" s="42" t="str">
        <f>[1]Лист1!AQ41</f>
        <v>нд</v>
      </c>
      <c r="M44" s="42" t="str">
        <f>[1]Лист1!AR41</f>
        <v>нд</v>
      </c>
      <c r="N44" s="41" t="str">
        <f>[1]Лист1!AS41</f>
        <v>нд</v>
      </c>
      <c r="O44" s="41" t="str">
        <f>[1]Лист1!AT41</f>
        <v>нд</v>
      </c>
      <c r="P44" s="41" t="str">
        <f>[1]Лист1!AU41</f>
        <v>нд</v>
      </c>
      <c r="Q44" s="41" t="str">
        <f>[1]Лист1!AV41</f>
        <v>нд</v>
      </c>
      <c r="R44" s="41" t="str">
        <f>[1]Лист1!AW41</f>
        <v>нд</v>
      </c>
      <c r="S44" s="41" t="str">
        <f>[1]Лист1!AX41</f>
        <v>нд</v>
      </c>
      <c r="T44" s="41" t="str">
        <f>[1]Лист1!AY41</f>
        <v>нд</v>
      </c>
      <c r="U44" s="41" t="str">
        <f>[1]Лист1!AZ41</f>
        <v>нд</v>
      </c>
      <c r="V44" s="41" t="str">
        <f>[1]Лист1!BA41</f>
        <v>нд</v>
      </c>
      <c r="W44" s="41" t="str">
        <f>[1]Лист1!BB41</f>
        <v>нд</v>
      </c>
      <c r="X44" s="41" t="s">
        <v>31</v>
      </c>
    </row>
    <row r="45" spans="1:24" ht="110.25" x14ac:dyDescent="0.25">
      <c r="A45" s="43" t="str">
        <f>'[1]10квФ'!A43</f>
        <v>1.1.3.2</v>
      </c>
      <c r="B45" s="43" t="str">
        <f>'[1]10квФ'!B43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5" s="44" t="str">
        <f>'[1]10квФ'!C43</f>
        <v>Г</v>
      </c>
      <c r="D45" s="41">
        <f t="shared" si="4"/>
        <v>0</v>
      </c>
      <c r="E45" s="41" t="str">
        <f>[1]Лист1!AJ42</f>
        <v>нд</v>
      </c>
      <c r="F45" s="41" t="str">
        <f>[1]Лист1!AK42</f>
        <v>нд</v>
      </c>
      <c r="G45" s="41" t="str">
        <f>[1]Лист1!AL42</f>
        <v>нд</v>
      </c>
      <c r="H45" s="41" t="str">
        <f>[1]Лист1!AM42</f>
        <v>нд</v>
      </c>
      <c r="I45" s="42" t="str">
        <f>[1]Лист1!AN42</f>
        <v>нд</v>
      </c>
      <c r="J45" s="42" t="str">
        <f>[1]Лист1!AO42</f>
        <v>нд</v>
      </c>
      <c r="K45" s="42" t="str">
        <f>[1]Лист1!AP42</f>
        <v>нд</v>
      </c>
      <c r="L45" s="42" t="str">
        <f>[1]Лист1!AQ42</f>
        <v>нд</v>
      </c>
      <c r="M45" s="42" t="str">
        <f>[1]Лист1!AR42</f>
        <v>нд</v>
      </c>
      <c r="N45" s="41" t="str">
        <f>[1]Лист1!AS42</f>
        <v>нд</v>
      </c>
      <c r="O45" s="41" t="str">
        <f>[1]Лист1!AT42</f>
        <v>нд</v>
      </c>
      <c r="P45" s="41" t="str">
        <f>[1]Лист1!AU42</f>
        <v>нд</v>
      </c>
      <c r="Q45" s="41" t="str">
        <f>[1]Лист1!AV42</f>
        <v>нд</v>
      </c>
      <c r="R45" s="41" t="str">
        <f>[1]Лист1!AW42</f>
        <v>нд</v>
      </c>
      <c r="S45" s="41" t="str">
        <f>[1]Лист1!AX42</f>
        <v>нд</v>
      </c>
      <c r="T45" s="41" t="str">
        <f>[1]Лист1!AY42</f>
        <v>нд</v>
      </c>
      <c r="U45" s="41" t="str">
        <f>[1]Лист1!AZ42</f>
        <v>нд</v>
      </c>
      <c r="V45" s="41" t="str">
        <f>[1]Лист1!BA42</f>
        <v>нд</v>
      </c>
      <c r="W45" s="41" t="str">
        <f>[1]Лист1!BB42</f>
        <v>нд</v>
      </c>
      <c r="X45" s="41" t="s">
        <v>31</v>
      </c>
    </row>
    <row r="46" spans="1:24" ht="94.5" x14ac:dyDescent="0.25">
      <c r="A46" s="43" t="str">
        <f>'[1]10квФ'!A44</f>
        <v>1.1.4</v>
      </c>
      <c r="B46" s="43" t="str">
        <f>'[1]10квФ'!B44</f>
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</c>
      <c r="C46" s="44" t="str">
        <f>'[1]10квФ'!C44</f>
        <v>Г</v>
      </c>
      <c r="D46" s="41">
        <f t="shared" si="4"/>
        <v>0</v>
      </c>
      <c r="E46" s="41" t="str">
        <f>[1]Лист1!AJ43</f>
        <v>нд</v>
      </c>
      <c r="F46" s="41" t="str">
        <f>[1]Лист1!AK43</f>
        <v>нд</v>
      </c>
      <c r="G46" s="41" t="str">
        <f>[1]Лист1!AL43</f>
        <v>нд</v>
      </c>
      <c r="H46" s="41" t="str">
        <f>[1]Лист1!AM43</f>
        <v>нд</v>
      </c>
      <c r="I46" s="42" t="str">
        <f>[1]Лист1!AN43</f>
        <v>нд</v>
      </c>
      <c r="J46" s="42" t="str">
        <f>[1]Лист1!AO43</f>
        <v>нд</v>
      </c>
      <c r="K46" s="42" t="str">
        <f>[1]Лист1!AP43</f>
        <v>нд</v>
      </c>
      <c r="L46" s="42" t="str">
        <f>[1]Лист1!AQ43</f>
        <v>нд</v>
      </c>
      <c r="M46" s="42" t="str">
        <f>[1]Лист1!AR43</f>
        <v>нд</v>
      </c>
      <c r="N46" s="41" t="str">
        <f>[1]Лист1!AS43</f>
        <v>нд</v>
      </c>
      <c r="O46" s="41" t="str">
        <f>[1]Лист1!AT43</f>
        <v>нд</v>
      </c>
      <c r="P46" s="41" t="str">
        <f>[1]Лист1!AU43</f>
        <v>нд</v>
      </c>
      <c r="Q46" s="41" t="str">
        <f>[1]Лист1!AV43</f>
        <v>нд</v>
      </c>
      <c r="R46" s="41" t="str">
        <f>[1]Лист1!AW43</f>
        <v>нд</v>
      </c>
      <c r="S46" s="41" t="str">
        <f>[1]Лист1!AX43</f>
        <v>нд</v>
      </c>
      <c r="T46" s="41" t="str">
        <f>[1]Лист1!AY43</f>
        <v>нд</v>
      </c>
      <c r="U46" s="41" t="str">
        <f>[1]Лист1!AZ43</f>
        <v>нд</v>
      </c>
      <c r="V46" s="41" t="str">
        <f>[1]Лист1!BA43</f>
        <v>нд</v>
      </c>
      <c r="W46" s="41" t="str">
        <f>[1]Лист1!BB43</f>
        <v>нд</v>
      </c>
      <c r="X46" s="41" t="s">
        <v>31</v>
      </c>
    </row>
    <row r="47" spans="1:24" ht="78.75" x14ac:dyDescent="0.25">
      <c r="A47" s="43" t="str">
        <f>'[1]10квФ'!A45</f>
        <v>1.1.4.1</v>
      </c>
      <c r="B47" s="43" t="str">
        <f>'[1]10квФ'!B45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7" s="44" t="str">
        <f>'[1]10квФ'!C45</f>
        <v>Г</v>
      </c>
      <c r="D47" s="41">
        <f t="shared" si="4"/>
        <v>0</v>
      </c>
      <c r="E47" s="41" t="str">
        <f>[1]Лист1!AJ44</f>
        <v>нд</v>
      </c>
      <c r="F47" s="41" t="str">
        <f>[1]Лист1!AK44</f>
        <v>нд</v>
      </c>
      <c r="G47" s="41" t="str">
        <f>[1]Лист1!AL44</f>
        <v>нд</v>
      </c>
      <c r="H47" s="41" t="str">
        <f>[1]Лист1!AM44</f>
        <v>нд</v>
      </c>
      <c r="I47" s="42" t="str">
        <f>[1]Лист1!AN44</f>
        <v>нд</v>
      </c>
      <c r="J47" s="42" t="str">
        <f>[1]Лист1!AO44</f>
        <v>нд</v>
      </c>
      <c r="K47" s="42" t="str">
        <f>[1]Лист1!AP44</f>
        <v>нд</v>
      </c>
      <c r="L47" s="42" t="str">
        <f>[1]Лист1!AQ44</f>
        <v>нд</v>
      </c>
      <c r="M47" s="42" t="str">
        <f>[1]Лист1!AR44</f>
        <v>нд</v>
      </c>
      <c r="N47" s="41" t="str">
        <f>[1]Лист1!AS44</f>
        <v>нд</v>
      </c>
      <c r="O47" s="41" t="str">
        <f>[1]Лист1!AT44</f>
        <v>нд</v>
      </c>
      <c r="P47" s="41" t="str">
        <f>[1]Лист1!AU44</f>
        <v>нд</v>
      </c>
      <c r="Q47" s="41" t="str">
        <f>[1]Лист1!AV44</f>
        <v>нд</v>
      </c>
      <c r="R47" s="41" t="str">
        <f>[1]Лист1!AW44</f>
        <v>нд</v>
      </c>
      <c r="S47" s="41" t="str">
        <f>[1]Лист1!AX44</f>
        <v>нд</v>
      </c>
      <c r="T47" s="41" t="str">
        <f>[1]Лист1!AY44</f>
        <v>нд</v>
      </c>
      <c r="U47" s="41" t="str">
        <f>[1]Лист1!AZ44</f>
        <v>нд</v>
      </c>
      <c r="V47" s="41" t="str">
        <f>[1]Лист1!BA44</f>
        <v>нд</v>
      </c>
      <c r="W47" s="41" t="str">
        <f>[1]Лист1!BB44</f>
        <v>нд</v>
      </c>
      <c r="X47" s="41" t="s">
        <v>31</v>
      </c>
    </row>
    <row r="48" spans="1:24" ht="78.75" x14ac:dyDescent="0.25">
      <c r="A48" s="43" t="str">
        <f>'[1]10квФ'!A46</f>
        <v>1.1.4.2</v>
      </c>
      <c r="B48" s="43" t="str">
        <f>'[1]10квФ'!B46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8" s="44" t="str">
        <f>'[1]10квФ'!C46</f>
        <v>Г</v>
      </c>
      <c r="D48" s="41">
        <f t="shared" si="4"/>
        <v>0</v>
      </c>
      <c r="E48" s="41" t="str">
        <f>[1]Лист1!AJ45</f>
        <v>нд</v>
      </c>
      <c r="F48" s="41" t="str">
        <f>[1]Лист1!AK45</f>
        <v>нд</v>
      </c>
      <c r="G48" s="41" t="str">
        <f>[1]Лист1!AL45</f>
        <v>нд</v>
      </c>
      <c r="H48" s="41" t="str">
        <f>[1]Лист1!AM45</f>
        <v>нд</v>
      </c>
      <c r="I48" s="42" t="str">
        <f>[1]Лист1!AN45</f>
        <v>нд</v>
      </c>
      <c r="J48" s="42" t="str">
        <f>[1]Лист1!AO45</f>
        <v>нд</v>
      </c>
      <c r="K48" s="42" t="str">
        <f>[1]Лист1!AP45</f>
        <v>нд</v>
      </c>
      <c r="L48" s="42" t="str">
        <f>[1]Лист1!AQ45</f>
        <v>нд</v>
      </c>
      <c r="M48" s="42" t="str">
        <f>[1]Лист1!AR45</f>
        <v>нд</v>
      </c>
      <c r="N48" s="41" t="str">
        <f>[1]Лист1!AS45</f>
        <v>нд</v>
      </c>
      <c r="O48" s="41" t="str">
        <f>[1]Лист1!AT45</f>
        <v>нд</v>
      </c>
      <c r="P48" s="41" t="str">
        <f>[1]Лист1!AU45</f>
        <v>нд</v>
      </c>
      <c r="Q48" s="41" t="str">
        <f>[1]Лист1!AV45</f>
        <v>нд</v>
      </c>
      <c r="R48" s="41" t="str">
        <f>[1]Лист1!AW45</f>
        <v>нд</v>
      </c>
      <c r="S48" s="41" t="str">
        <f>[1]Лист1!AX45</f>
        <v>нд</v>
      </c>
      <c r="T48" s="41" t="str">
        <f>[1]Лист1!AY45</f>
        <v>нд</v>
      </c>
      <c r="U48" s="41" t="str">
        <f>[1]Лист1!AZ45</f>
        <v>нд</v>
      </c>
      <c r="V48" s="41" t="str">
        <f>[1]Лист1!BA45</f>
        <v>нд</v>
      </c>
      <c r="W48" s="41" t="str">
        <f>[1]Лист1!BB45</f>
        <v>нд</v>
      </c>
      <c r="X48" s="41" t="s">
        <v>31</v>
      </c>
    </row>
    <row r="49" spans="1:24" s="50" customFormat="1" ht="47.25" x14ac:dyDescent="0.25">
      <c r="A49" s="46" t="str">
        <f>'[1]10квФ'!A47</f>
        <v>1.2</v>
      </c>
      <c r="B49" s="46" t="str">
        <f>'[1]10квФ'!B47</f>
        <v>Реконструкция, модернизация, техническое перевооружение всего, в том числе:</v>
      </c>
      <c r="C49" s="47" t="str">
        <f>'[1]10квФ'!C47</f>
        <v>Г</v>
      </c>
      <c r="D49" s="48">
        <f t="shared" si="4"/>
        <v>21.488</v>
      </c>
      <c r="E49" s="48">
        <f>E50+E54</f>
        <v>0</v>
      </c>
      <c r="F49" s="48">
        <f t="shared" ref="F49:M49" si="9">F50+F54</f>
        <v>0</v>
      </c>
      <c r="G49" s="48">
        <f t="shared" si="9"/>
        <v>21.488</v>
      </c>
      <c r="H49" s="48">
        <f t="shared" si="9"/>
        <v>0</v>
      </c>
      <c r="I49" s="48">
        <f t="shared" si="9"/>
        <v>0</v>
      </c>
      <c r="J49" s="48">
        <f t="shared" si="9"/>
        <v>0</v>
      </c>
      <c r="K49" s="48">
        <f t="shared" si="9"/>
        <v>0</v>
      </c>
      <c r="L49" s="48">
        <f t="shared" si="9"/>
        <v>0</v>
      </c>
      <c r="M49" s="48">
        <f t="shared" si="9"/>
        <v>0</v>
      </c>
      <c r="N49" s="48">
        <f t="shared" ref="N49" si="10">SUM(P49,R49,T49,V49)</f>
        <v>-21.488</v>
      </c>
      <c r="O49" s="49">
        <f>N49/D49</f>
        <v>-1</v>
      </c>
      <c r="P49" s="48">
        <f t="shared" ref="P49" si="11">J49-E49</f>
        <v>0</v>
      </c>
      <c r="Q49" s="49">
        <v>0</v>
      </c>
      <c r="R49" s="48">
        <f>K49-F49</f>
        <v>0</v>
      </c>
      <c r="S49" s="49">
        <f>R49/G49</f>
        <v>0</v>
      </c>
      <c r="T49" s="48">
        <f>L49-G49</f>
        <v>-21.488</v>
      </c>
      <c r="U49" s="49">
        <f>T49/G49</f>
        <v>-1</v>
      </c>
      <c r="V49" s="48">
        <f>M49-H49</f>
        <v>0</v>
      </c>
      <c r="W49" s="49">
        <v>0</v>
      </c>
      <c r="X49" s="48" t="s">
        <v>31</v>
      </c>
    </row>
    <row r="50" spans="1:24" s="55" customFormat="1" ht="78.75" x14ac:dyDescent="0.25">
      <c r="A50" s="51" t="str">
        <f>'[1]10квФ'!A48</f>
        <v>1.2.1</v>
      </c>
      <c r="B50" s="51" t="str">
        <f>'[1]10квФ'!B48</f>
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</c>
      <c r="C50" s="52" t="str">
        <f>'[1]10квФ'!C48</f>
        <v>Г</v>
      </c>
      <c r="D50" s="53">
        <f t="shared" si="4"/>
        <v>2.0299999999999998</v>
      </c>
      <c r="E50" s="53">
        <f>[1]Лист1!AJ47</f>
        <v>0</v>
      </c>
      <c r="F50" s="53">
        <f>[1]Лист1!AK47</f>
        <v>0</v>
      </c>
      <c r="G50" s="53">
        <f>[1]Лист1!AL47</f>
        <v>2.0299999999999998</v>
      </c>
      <c r="H50" s="53">
        <f>[1]Лист1!AM47</f>
        <v>0</v>
      </c>
      <c r="I50" s="53">
        <f t="shared" ref="I50:M64" si="12">SUM(J50:M50)</f>
        <v>0</v>
      </c>
      <c r="J50" s="53">
        <f>SUM(J51,J52)</f>
        <v>0</v>
      </c>
      <c r="K50" s="53">
        <f t="shared" ref="K50:M50" si="13">SUM(K51,K52)</f>
        <v>0</v>
      </c>
      <c r="L50" s="53">
        <f t="shared" si="13"/>
        <v>0</v>
      </c>
      <c r="M50" s="53">
        <f t="shared" si="13"/>
        <v>0</v>
      </c>
      <c r="N50" s="53">
        <f>SUM(N51,N54,N65,N74)</f>
        <v>0</v>
      </c>
      <c r="O50" s="54">
        <f>N50/D50</f>
        <v>0</v>
      </c>
      <c r="P50" s="53">
        <f>SUM(P51,P54,P65,P74)</f>
        <v>0</v>
      </c>
      <c r="Q50" s="54">
        <v>0</v>
      </c>
      <c r="R50" s="53">
        <f>SUM(R51,R54,R65,R74)</f>
        <v>0</v>
      </c>
      <c r="S50" s="54">
        <f>R50/G50</f>
        <v>0</v>
      </c>
      <c r="T50" s="53">
        <f>SUM(T51,T54,T65,T74)</f>
        <v>0</v>
      </c>
      <c r="U50" s="54">
        <f>T50/G50</f>
        <v>0</v>
      </c>
      <c r="V50" s="53">
        <f>SUM(V51,V54,V65,V74)</f>
        <v>0</v>
      </c>
      <c r="W50" s="54">
        <v>0</v>
      </c>
      <c r="X50" s="53" t="s">
        <v>31</v>
      </c>
    </row>
    <row r="51" spans="1:24" ht="31.5" x14ac:dyDescent="0.25">
      <c r="A51" s="43" t="str">
        <f>'[1]10квФ'!A49</f>
        <v>1.2.1.1</v>
      </c>
      <c r="B51" s="43" t="str">
        <f>'[1]10квФ'!B49</f>
        <v>Реконструкция трансформаторных и иных подстанций, всего, в том числе:</v>
      </c>
      <c r="C51" s="44" t="str">
        <f>'[1]10квФ'!C49</f>
        <v>Г</v>
      </c>
      <c r="D51" s="41" t="s">
        <v>31</v>
      </c>
      <c r="E51" s="41" t="str">
        <f>[1]Лист1!AJ48</f>
        <v>нд</v>
      </c>
      <c r="F51" s="41" t="str">
        <f>[1]Лист1!AK48</f>
        <v>нд</v>
      </c>
      <c r="G51" s="41" t="str">
        <f>[1]Лист1!AL48</f>
        <v>нд</v>
      </c>
      <c r="H51" s="41" t="str">
        <f>[1]Лист1!AM48</f>
        <v>нд</v>
      </c>
      <c r="I51" s="42" t="s">
        <v>31</v>
      </c>
      <c r="J51" s="42" t="str">
        <f>[1]Лист1!AO48</f>
        <v>нд</v>
      </c>
      <c r="K51" s="42" t="str">
        <f>[1]Лист1!AP48</f>
        <v>нд</v>
      </c>
      <c r="L51" s="42" t="str">
        <f>[1]Лист1!AQ48</f>
        <v>нд</v>
      </c>
      <c r="M51" s="42" t="str">
        <f>[1]Лист1!AR48</f>
        <v>нд</v>
      </c>
      <c r="N51" s="41" t="s">
        <v>31</v>
      </c>
      <c r="O51" s="41" t="str">
        <f>[1]Лист1!AT48</f>
        <v>нд</v>
      </c>
      <c r="P51" s="41" t="str">
        <f>[1]Лист1!AU48</f>
        <v>нд</v>
      </c>
      <c r="Q51" s="41" t="str">
        <f>[1]Лист1!AV48</f>
        <v>нд</v>
      </c>
      <c r="R51" s="41" t="str">
        <f>[1]Лист1!AW48</f>
        <v>нд</v>
      </c>
      <c r="S51" s="41" t="s">
        <v>31</v>
      </c>
      <c r="T51" s="41" t="str">
        <f>[1]Лист1!AY48</f>
        <v>нд</v>
      </c>
      <c r="U51" s="41" t="str">
        <f>[1]Лист1!AZ48</f>
        <v>нд</v>
      </c>
      <c r="V51" s="41" t="str">
        <f>[1]Лист1!BA48</f>
        <v>нд</v>
      </c>
      <c r="W51" s="41" t="str">
        <f>[1]Лист1!BB48</f>
        <v>нд</v>
      </c>
      <c r="X51" s="41" t="s">
        <v>31</v>
      </c>
    </row>
    <row r="52" spans="1:24" ht="63" x14ac:dyDescent="0.25">
      <c r="A52" s="43" t="str">
        <f>'[1]10квФ'!A50</f>
        <v>1.2.1.2</v>
      </c>
      <c r="B52" s="43" t="str">
        <f>'[1]10квФ'!B50</f>
        <v>Модернизация, техническое перевооружение трансформаторных и иных подстанций, распределительных пунктов, всего, в том числе:</v>
      </c>
      <c r="C52" s="44" t="str">
        <f>'[1]10квФ'!C50</f>
        <v>Г</v>
      </c>
      <c r="D52" s="56">
        <f>D53</f>
        <v>1.98072296</v>
      </c>
      <c r="E52" s="41">
        <f t="shared" ref="E52:X52" si="14">E53</f>
        <v>0</v>
      </c>
      <c r="F52" s="41">
        <f t="shared" si="14"/>
        <v>0</v>
      </c>
      <c r="G52" s="56">
        <f t="shared" si="14"/>
        <v>1.98072296</v>
      </c>
      <c r="H52" s="41">
        <f t="shared" si="14"/>
        <v>0</v>
      </c>
      <c r="I52" s="41">
        <f t="shared" si="14"/>
        <v>0</v>
      </c>
      <c r="J52" s="41">
        <f t="shared" si="14"/>
        <v>0</v>
      </c>
      <c r="K52" s="41">
        <f t="shared" si="14"/>
        <v>0</v>
      </c>
      <c r="L52" s="41">
        <f t="shared" si="14"/>
        <v>0</v>
      </c>
      <c r="M52" s="41">
        <f t="shared" si="14"/>
        <v>0</v>
      </c>
      <c r="N52" s="41">
        <f t="shared" si="14"/>
        <v>0</v>
      </c>
      <c r="O52" s="45">
        <f t="shared" si="14"/>
        <v>0</v>
      </c>
      <c r="P52" s="41">
        <f t="shared" si="14"/>
        <v>0</v>
      </c>
      <c r="Q52" s="45">
        <f t="shared" si="14"/>
        <v>0</v>
      </c>
      <c r="R52" s="41">
        <f t="shared" si="14"/>
        <v>0</v>
      </c>
      <c r="S52" s="45">
        <f t="shared" si="14"/>
        <v>0</v>
      </c>
      <c r="T52" s="41">
        <f t="shared" si="14"/>
        <v>0</v>
      </c>
      <c r="U52" s="45">
        <f t="shared" si="14"/>
        <v>0</v>
      </c>
      <c r="V52" s="41">
        <f t="shared" si="14"/>
        <v>0</v>
      </c>
      <c r="W52" s="45">
        <f t="shared" si="14"/>
        <v>0</v>
      </c>
      <c r="X52" s="41" t="str">
        <f t="shared" si="14"/>
        <v>нд</v>
      </c>
    </row>
    <row r="53" spans="1:24" ht="110.25" x14ac:dyDescent="0.25">
      <c r="A53" s="43" t="str">
        <f>'[1]10квФ'!A51</f>
        <v>1.2.1.2</v>
      </c>
      <c r="B53" s="43" t="str">
        <f>'[1]10квФ'!B51</f>
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</c>
      <c r="C53" s="44" t="str">
        <f>'[1]10квФ'!C51</f>
        <v>H_101120000804</v>
      </c>
      <c r="D53" s="56">
        <f t="shared" si="4"/>
        <v>1.98072296</v>
      </c>
      <c r="E53" s="41">
        <f>[1]Лист1!AJ50</f>
        <v>0</v>
      </c>
      <c r="F53" s="41">
        <f>[1]Лист1!AK50</f>
        <v>0</v>
      </c>
      <c r="G53" s="56">
        <f>[1]Лист1!AQ50</f>
        <v>1.98072296</v>
      </c>
      <c r="H53" s="41">
        <f>[1]Лист1!AM50</f>
        <v>0</v>
      </c>
      <c r="I53" s="42">
        <f t="shared" si="12"/>
        <v>0</v>
      </c>
      <c r="J53" s="42">
        <v>0</v>
      </c>
      <c r="K53" s="42">
        <v>0</v>
      </c>
      <c r="L53" s="42">
        <v>0</v>
      </c>
      <c r="M53" s="42">
        <v>0</v>
      </c>
      <c r="N53" s="41">
        <f t="shared" ref="N53:N54" si="15">SUM(P53,R53,T53,V53)</f>
        <v>0</v>
      </c>
      <c r="O53" s="45">
        <f>N53/D53</f>
        <v>0</v>
      </c>
      <c r="P53" s="41">
        <v>0</v>
      </c>
      <c r="Q53" s="45">
        <v>0</v>
      </c>
      <c r="R53" s="41">
        <v>0</v>
      </c>
      <c r="S53" s="45">
        <f>R53/G53</f>
        <v>0</v>
      </c>
      <c r="T53" s="41">
        <v>0</v>
      </c>
      <c r="U53" s="45">
        <f>T53/G53</f>
        <v>0</v>
      </c>
      <c r="V53" s="41">
        <v>0</v>
      </c>
      <c r="W53" s="45">
        <v>0</v>
      </c>
      <c r="X53" s="41" t="s">
        <v>31</v>
      </c>
    </row>
    <row r="54" spans="1:24" s="55" customFormat="1" ht="47.25" x14ac:dyDescent="0.25">
      <c r="A54" s="51" t="str">
        <f>'[1]10квФ'!A52</f>
        <v>1.2.2</v>
      </c>
      <c r="B54" s="51" t="str">
        <f>'[1]10квФ'!B52</f>
        <v>Реконструкция, модернизация, техническое перевооружение линий электропередачи, всего, в том числе:</v>
      </c>
      <c r="C54" s="52" t="str">
        <f>'[1]10квФ'!C52</f>
        <v>Г</v>
      </c>
      <c r="D54" s="53">
        <f t="shared" si="4"/>
        <v>19.457999999999998</v>
      </c>
      <c r="E54" s="53">
        <f>[1]Лист1!AJ51</f>
        <v>0</v>
      </c>
      <c r="F54" s="53">
        <f>[1]Лист1!AK51</f>
        <v>0</v>
      </c>
      <c r="G54" s="53">
        <f>[1]Лист1!AL51</f>
        <v>19.457999999999998</v>
      </c>
      <c r="H54" s="53">
        <f>[1]Лист1!AM51</f>
        <v>0</v>
      </c>
      <c r="I54" s="53">
        <f t="shared" si="12"/>
        <v>0</v>
      </c>
      <c r="J54" s="53">
        <f t="shared" si="12"/>
        <v>0</v>
      </c>
      <c r="K54" s="53">
        <f t="shared" si="12"/>
        <v>0</v>
      </c>
      <c r="L54" s="53">
        <f t="shared" si="12"/>
        <v>0</v>
      </c>
      <c r="M54" s="53">
        <f t="shared" si="12"/>
        <v>0</v>
      </c>
      <c r="N54" s="53">
        <f t="shared" si="15"/>
        <v>0</v>
      </c>
      <c r="O54" s="54">
        <f>N54/D54</f>
        <v>0</v>
      </c>
      <c r="P54" s="53">
        <f>SUM(P55,P56)</f>
        <v>0</v>
      </c>
      <c r="Q54" s="54">
        <v>0</v>
      </c>
      <c r="R54" s="53">
        <f>SUM(R55,R56)</f>
        <v>0</v>
      </c>
      <c r="S54" s="54">
        <f>R54/G54</f>
        <v>0</v>
      </c>
      <c r="T54" s="53">
        <f>SUM(T55,T56)</f>
        <v>0</v>
      </c>
      <c r="U54" s="54">
        <f>T54/G54</f>
        <v>0</v>
      </c>
      <c r="V54" s="53">
        <f>SUM(V55,V56)</f>
        <v>0</v>
      </c>
      <c r="W54" s="54">
        <v>0</v>
      </c>
      <c r="X54" s="53" t="s">
        <v>31</v>
      </c>
    </row>
    <row r="55" spans="1:24" ht="31.5" x14ac:dyDescent="0.25">
      <c r="A55" s="43" t="str">
        <f>'[1]10квФ'!A53</f>
        <v>1.2.2.1</v>
      </c>
      <c r="B55" s="43" t="str">
        <f>'[1]10квФ'!B53</f>
        <v>Реконструкция линий электропередачи, всего, в том числе:</v>
      </c>
      <c r="C55" s="44" t="str">
        <f>'[1]10квФ'!C53</f>
        <v>Г</v>
      </c>
      <c r="D55" s="41" t="s">
        <v>31</v>
      </c>
      <c r="E55" s="41" t="str">
        <f>[1]Лист1!AJ52</f>
        <v>нд</v>
      </c>
      <c r="F55" s="41" t="str">
        <f>[1]Лист1!AK52</f>
        <v>нд</v>
      </c>
      <c r="G55" s="41" t="str">
        <f>[1]Лист1!AL52</f>
        <v>нд</v>
      </c>
      <c r="H55" s="41" t="str">
        <f>[1]Лист1!AM52</f>
        <v>нд</v>
      </c>
      <c r="I55" s="42" t="str">
        <f>[1]Лист1!AN52</f>
        <v>нд</v>
      </c>
      <c r="J55" s="42" t="str">
        <f>[1]Лист1!AO52</f>
        <v>нд</v>
      </c>
      <c r="K55" s="42" t="str">
        <f>[1]Лист1!AP52</f>
        <v>нд</v>
      </c>
      <c r="L55" s="42" t="str">
        <f>[1]Лист1!AQ52</f>
        <v>нд</v>
      </c>
      <c r="M55" s="42" t="str">
        <f>[1]Лист1!AR52</f>
        <v>нд</v>
      </c>
      <c r="N55" s="41" t="str">
        <f>[1]Лист1!AS52</f>
        <v>нд</v>
      </c>
      <c r="O55" s="41" t="str">
        <f>[1]Лист1!AT52</f>
        <v>нд</v>
      </c>
      <c r="P55" s="41" t="str">
        <f>[1]Лист1!AU52</f>
        <v>нд</v>
      </c>
      <c r="Q55" s="41" t="str">
        <f>[1]Лист1!AV52</f>
        <v>нд</v>
      </c>
      <c r="R55" s="41" t="str">
        <f>[1]Лист1!AW52</f>
        <v>нд</v>
      </c>
      <c r="S55" s="41" t="str">
        <f>[1]Лист1!AX52</f>
        <v>нд</v>
      </c>
      <c r="T55" s="41" t="str">
        <f>[1]Лист1!AY52</f>
        <v>нд</v>
      </c>
      <c r="U55" s="41" t="str">
        <f>[1]Лист1!AZ52</f>
        <v>нд</v>
      </c>
      <c r="V55" s="41" t="str">
        <f>[1]Лист1!BA52</f>
        <v>нд</v>
      </c>
      <c r="W55" s="41" t="str">
        <f>[1]Лист1!BB52</f>
        <v>нд</v>
      </c>
      <c r="X55" s="41" t="s">
        <v>31</v>
      </c>
    </row>
    <row r="56" spans="1:24" ht="47.25" x14ac:dyDescent="0.25">
      <c r="A56" s="43" t="str">
        <f>'[1]10квФ'!A54</f>
        <v>1.2.2.2</v>
      </c>
      <c r="B56" s="43" t="str">
        <f>'[1]10квФ'!B54</f>
        <v>Модернизация, техническое перевооружение линий электропередачи, всего, в том числе:</v>
      </c>
      <c r="C56" s="44" t="str">
        <f>'[1]10квФ'!C54</f>
        <v>Г</v>
      </c>
      <c r="D56" s="56">
        <f>SUM(D57:D64)</f>
        <v>14.14105032</v>
      </c>
      <c r="E56" s="41">
        <f t="shared" ref="E56:N56" si="16">SUM(E57:E64)</f>
        <v>0</v>
      </c>
      <c r="F56" s="41">
        <f t="shared" si="16"/>
        <v>0</v>
      </c>
      <c r="G56" s="56">
        <f t="shared" si="16"/>
        <v>14.14105032</v>
      </c>
      <c r="H56" s="41">
        <f t="shared" si="16"/>
        <v>0</v>
      </c>
      <c r="I56" s="41">
        <f t="shared" si="16"/>
        <v>0</v>
      </c>
      <c r="J56" s="41">
        <f t="shared" si="16"/>
        <v>0</v>
      </c>
      <c r="K56" s="41">
        <f t="shared" si="16"/>
        <v>0</v>
      </c>
      <c r="L56" s="41">
        <f t="shared" si="16"/>
        <v>0</v>
      </c>
      <c r="M56" s="41">
        <f t="shared" si="16"/>
        <v>0</v>
      </c>
      <c r="N56" s="41">
        <f t="shared" si="16"/>
        <v>0</v>
      </c>
      <c r="O56" s="45">
        <f>N56/D56</f>
        <v>0</v>
      </c>
      <c r="P56" s="41">
        <f>SUM(P57,P58,P59,P60,P61,P62,P63,P64)</f>
        <v>0</v>
      </c>
      <c r="Q56" s="45">
        <v>0</v>
      </c>
      <c r="R56" s="41">
        <f>SUM(R57,R58,R59,R60,R61,R62,R63,R64)</f>
        <v>0</v>
      </c>
      <c r="S56" s="45">
        <f>R56/G56</f>
        <v>0</v>
      </c>
      <c r="T56" s="41">
        <f>SUM(T57,T58,T59,T60,T61,T62,T63,T64)</f>
        <v>0</v>
      </c>
      <c r="U56" s="45">
        <f>T56/G56</f>
        <v>0</v>
      </c>
      <c r="V56" s="41">
        <f>SUM(V57,V58,V59,V60,V61,V62,V63,V64)</f>
        <v>0</v>
      </c>
      <c r="W56" s="45">
        <v>0</v>
      </c>
      <c r="X56" s="41" t="s">
        <v>31</v>
      </c>
    </row>
    <row r="57" spans="1:24" ht="189" x14ac:dyDescent="0.25">
      <c r="A57" s="43" t="str">
        <f>'[1]10квФ'!A55</f>
        <v>1.2.2.2</v>
      </c>
      <c r="B57" s="43" t="str">
        <f>'[1]10квФ'!B55</f>
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</c>
      <c r="C57" s="44" t="str">
        <f>'[1]10квФ'!C55</f>
        <v>H_0000024554</v>
      </c>
      <c r="D57" s="56">
        <f t="shared" si="4"/>
        <v>1.47432976</v>
      </c>
      <c r="E57" s="41">
        <f>[1]Лист1!AJ54</f>
        <v>0</v>
      </c>
      <c r="F57" s="41">
        <f>[1]Лист1!AK54</f>
        <v>0</v>
      </c>
      <c r="G57" s="56">
        <f>[1]Лист1!AQ54</f>
        <v>1.47432976</v>
      </c>
      <c r="H57" s="41">
        <f>[1]Лист1!AM54</f>
        <v>0</v>
      </c>
      <c r="I57" s="42">
        <f t="shared" si="12"/>
        <v>0</v>
      </c>
      <c r="J57" s="42">
        <v>0</v>
      </c>
      <c r="K57" s="42">
        <v>0</v>
      </c>
      <c r="L57" s="42">
        <v>0</v>
      </c>
      <c r="M57" s="42">
        <v>0</v>
      </c>
      <c r="N57" s="41">
        <f t="shared" ref="N57:N64" si="17">SUM(P57,R57,T57,V57)</f>
        <v>0</v>
      </c>
      <c r="O57" s="45">
        <f>N57/D57</f>
        <v>0</v>
      </c>
      <c r="P57" s="41">
        <v>0</v>
      </c>
      <c r="Q57" s="45">
        <v>0</v>
      </c>
      <c r="R57" s="41">
        <v>0</v>
      </c>
      <c r="S57" s="45">
        <f>R57/G57</f>
        <v>0</v>
      </c>
      <c r="T57" s="41">
        <v>0</v>
      </c>
      <c r="U57" s="45">
        <f>T57/G57</f>
        <v>0</v>
      </c>
      <c r="V57" s="41">
        <v>0</v>
      </c>
      <c r="W57" s="45">
        <v>0</v>
      </c>
      <c r="X57" s="41" t="s">
        <v>31</v>
      </c>
    </row>
    <row r="58" spans="1:24" ht="204.75" x14ac:dyDescent="0.25">
      <c r="A58" s="43" t="str">
        <f>'[1]10квФ'!A56</f>
        <v>1.2.2.2</v>
      </c>
      <c r="B58" s="43" t="str">
        <f>'[1]10квФ'!B56</f>
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</c>
      <c r="C58" s="44" t="str">
        <f>'[1]10квФ'!C56</f>
        <v>H_СТР09754</v>
      </c>
      <c r="D58" s="56">
        <f t="shared" si="4"/>
        <v>1.9520610199999999</v>
      </c>
      <c r="E58" s="41">
        <f>[1]Лист1!AJ55</f>
        <v>0</v>
      </c>
      <c r="F58" s="41">
        <f>[1]Лист1!AK55</f>
        <v>0</v>
      </c>
      <c r="G58" s="56">
        <f>[1]Лист1!AQ55</f>
        <v>1.9520610199999999</v>
      </c>
      <c r="H58" s="41">
        <f>[1]Лист1!AM55</f>
        <v>0</v>
      </c>
      <c r="I58" s="42">
        <f t="shared" si="12"/>
        <v>0</v>
      </c>
      <c r="J58" s="42">
        <v>0</v>
      </c>
      <c r="K58" s="42">
        <v>0</v>
      </c>
      <c r="L58" s="42">
        <v>0</v>
      </c>
      <c r="M58" s="42">
        <v>0</v>
      </c>
      <c r="N58" s="41">
        <f t="shared" si="17"/>
        <v>0</v>
      </c>
      <c r="O58" s="45">
        <f t="shared" ref="O58:O64" si="18">N58/D58</f>
        <v>0</v>
      </c>
      <c r="P58" s="41">
        <v>0</v>
      </c>
      <c r="Q58" s="45">
        <v>0</v>
      </c>
      <c r="R58" s="41">
        <v>0</v>
      </c>
      <c r="S58" s="45">
        <f t="shared" ref="S58:S64" si="19">R58/G58</f>
        <v>0</v>
      </c>
      <c r="T58" s="41">
        <v>0</v>
      </c>
      <c r="U58" s="45">
        <f t="shared" ref="U58:U64" si="20">T58/G58</f>
        <v>0</v>
      </c>
      <c r="V58" s="41">
        <v>0</v>
      </c>
      <c r="W58" s="45">
        <v>0</v>
      </c>
      <c r="X58" s="41" t="s">
        <v>31</v>
      </c>
    </row>
    <row r="59" spans="1:24" ht="173.25" x14ac:dyDescent="0.25">
      <c r="A59" s="43" t="str">
        <f>'[1]10квФ'!A57</f>
        <v>1.2.2.2</v>
      </c>
      <c r="B59" s="43" t="str">
        <f>'[1]10квФ'!B57</f>
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</c>
      <c r="C59" s="44" t="str">
        <f>'[1]10квФ'!C57</f>
        <v>H_СТР09758</v>
      </c>
      <c r="D59" s="56">
        <f t="shared" si="4"/>
        <v>1.62797638</v>
      </c>
      <c r="E59" s="41">
        <f>[1]Лист1!AJ56</f>
        <v>0</v>
      </c>
      <c r="F59" s="41">
        <f>[1]Лист1!AK56</f>
        <v>0</v>
      </c>
      <c r="G59" s="56">
        <f>[1]Лист1!AQ56</f>
        <v>1.62797638</v>
      </c>
      <c r="H59" s="41">
        <f>[1]Лист1!AM56</f>
        <v>0</v>
      </c>
      <c r="I59" s="42">
        <f t="shared" si="12"/>
        <v>0</v>
      </c>
      <c r="J59" s="42">
        <v>0</v>
      </c>
      <c r="K59" s="42">
        <v>0</v>
      </c>
      <c r="L59" s="42">
        <v>0</v>
      </c>
      <c r="M59" s="42">
        <v>0</v>
      </c>
      <c r="N59" s="41">
        <f t="shared" si="17"/>
        <v>0</v>
      </c>
      <c r="O59" s="45">
        <f t="shared" si="18"/>
        <v>0</v>
      </c>
      <c r="P59" s="41">
        <v>0</v>
      </c>
      <c r="Q59" s="45">
        <v>0</v>
      </c>
      <c r="R59" s="41">
        <v>0</v>
      </c>
      <c r="S59" s="45">
        <f t="shared" si="19"/>
        <v>0</v>
      </c>
      <c r="T59" s="41">
        <v>0</v>
      </c>
      <c r="U59" s="45">
        <f t="shared" si="20"/>
        <v>0</v>
      </c>
      <c r="V59" s="41">
        <v>0</v>
      </c>
      <c r="W59" s="45">
        <v>0</v>
      </c>
      <c r="X59" s="41" t="s">
        <v>31</v>
      </c>
    </row>
    <row r="60" spans="1:24" ht="110.25" x14ac:dyDescent="0.25">
      <c r="A60" s="43" t="str">
        <f>'[1]10квФ'!A58</f>
        <v>1.2.2.2</v>
      </c>
      <c r="B60" s="43" t="str">
        <f>'[1]10квФ'!B58</f>
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</c>
      <c r="C60" s="44" t="str">
        <f>'[1]10квФ'!C58</f>
        <v>H_ИНФ05163</v>
      </c>
      <c r="D60" s="56">
        <f t="shared" si="4"/>
        <v>4.1032977800000001</v>
      </c>
      <c r="E60" s="41">
        <f>[1]Лист1!AJ57</f>
        <v>0</v>
      </c>
      <c r="F60" s="41">
        <f>[1]Лист1!AK57</f>
        <v>0</v>
      </c>
      <c r="G60" s="56">
        <f>[1]Лист1!AQ57</f>
        <v>4.1032977800000001</v>
      </c>
      <c r="H60" s="41">
        <f>[1]Лист1!AM57</f>
        <v>0</v>
      </c>
      <c r="I60" s="42">
        <f t="shared" si="12"/>
        <v>0</v>
      </c>
      <c r="J60" s="42">
        <v>0</v>
      </c>
      <c r="K60" s="42">
        <v>0</v>
      </c>
      <c r="L60" s="42">
        <v>0</v>
      </c>
      <c r="M60" s="42">
        <v>0</v>
      </c>
      <c r="N60" s="41">
        <f t="shared" si="17"/>
        <v>0</v>
      </c>
      <c r="O60" s="45">
        <f t="shared" si="18"/>
        <v>0</v>
      </c>
      <c r="P60" s="41">
        <v>0</v>
      </c>
      <c r="Q60" s="45">
        <v>0</v>
      </c>
      <c r="R60" s="41">
        <v>0</v>
      </c>
      <c r="S60" s="45">
        <f t="shared" si="19"/>
        <v>0</v>
      </c>
      <c r="T60" s="41">
        <v>0</v>
      </c>
      <c r="U60" s="45">
        <f t="shared" si="20"/>
        <v>0</v>
      </c>
      <c r="V60" s="41">
        <v>0</v>
      </c>
      <c r="W60" s="45">
        <v>0</v>
      </c>
      <c r="X60" s="41" t="s">
        <v>31</v>
      </c>
    </row>
    <row r="61" spans="1:24" ht="126" x14ac:dyDescent="0.25">
      <c r="A61" s="43" t="str">
        <f>'[1]10квФ'!A59</f>
        <v>1.2.2.2</v>
      </c>
      <c r="B61" s="43" t="str">
        <f>'[1]10квФ'!B59</f>
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</c>
      <c r="C61" s="44" t="str">
        <f>'[1]10квФ'!C59</f>
        <v>H_ИНФ07306</v>
      </c>
      <c r="D61" s="41">
        <f t="shared" si="4"/>
        <v>0</v>
      </c>
      <c r="E61" s="41">
        <f>[1]Лист1!AJ58</f>
        <v>0</v>
      </c>
      <c r="F61" s="41">
        <f>[1]Лист1!AK58</f>
        <v>0</v>
      </c>
      <c r="G61" s="56">
        <f>[1]Лист1!AQ58</f>
        <v>0</v>
      </c>
      <c r="H61" s="41">
        <f>[1]Лист1!AM58</f>
        <v>0</v>
      </c>
      <c r="I61" s="42">
        <f t="shared" si="12"/>
        <v>0</v>
      </c>
      <c r="J61" s="42">
        <v>0</v>
      </c>
      <c r="K61" s="42">
        <v>0</v>
      </c>
      <c r="L61" s="42">
        <v>0</v>
      </c>
      <c r="M61" s="42">
        <v>0</v>
      </c>
      <c r="N61" s="41">
        <f t="shared" si="17"/>
        <v>0</v>
      </c>
      <c r="O61" s="45">
        <v>0</v>
      </c>
      <c r="P61" s="41">
        <v>0</v>
      </c>
      <c r="Q61" s="45">
        <v>0</v>
      </c>
      <c r="R61" s="41">
        <v>0</v>
      </c>
      <c r="S61" s="45">
        <v>0</v>
      </c>
      <c r="T61" s="41">
        <v>0</v>
      </c>
      <c r="U61" s="45">
        <v>0</v>
      </c>
      <c r="V61" s="41">
        <v>0</v>
      </c>
      <c r="W61" s="45">
        <v>0</v>
      </c>
      <c r="X61" s="41" t="s">
        <v>31</v>
      </c>
    </row>
    <row r="62" spans="1:24" ht="267.75" x14ac:dyDescent="0.25">
      <c r="A62" s="43" t="str">
        <f>'[1]10квФ'!A60</f>
        <v>1.2.2.2</v>
      </c>
      <c r="B62" s="43" t="str">
        <f>'[1]10квФ'!B60</f>
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</c>
      <c r="C62" s="44" t="str">
        <f>'[1]10квФ'!C60</f>
        <v>H_ИНФ06443</v>
      </c>
      <c r="D62" s="56">
        <f t="shared" si="4"/>
        <v>1.2544674</v>
      </c>
      <c r="E62" s="41">
        <f>[1]Лист1!AJ59</f>
        <v>0</v>
      </c>
      <c r="F62" s="41">
        <f>[1]Лист1!AK59</f>
        <v>0</v>
      </c>
      <c r="G62" s="56">
        <f>[1]Лист1!AQ59</f>
        <v>1.2544674</v>
      </c>
      <c r="H62" s="41">
        <f>[1]Лист1!AM59</f>
        <v>0</v>
      </c>
      <c r="I62" s="42">
        <f t="shared" si="12"/>
        <v>0</v>
      </c>
      <c r="J62" s="42">
        <v>0</v>
      </c>
      <c r="K62" s="42">
        <v>0</v>
      </c>
      <c r="L62" s="42">
        <v>0</v>
      </c>
      <c r="M62" s="42">
        <v>0</v>
      </c>
      <c r="N62" s="41">
        <f t="shared" si="17"/>
        <v>0</v>
      </c>
      <c r="O62" s="45">
        <f t="shared" si="18"/>
        <v>0</v>
      </c>
      <c r="P62" s="41">
        <v>0</v>
      </c>
      <c r="Q62" s="45">
        <v>0</v>
      </c>
      <c r="R62" s="41">
        <v>0</v>
      </c>
      <c r="S62" s="45">
        <f t="shared" si="19"/>
        <v>0</v>
      </c>
      <c r="T62" s="41">
        <v>0</v>
      </c>
      <c r="U62" s="45">
        <f t="shared" si="20"/>
        <v>0</v>
      </c>
      <c r="V62" s="41">
        <v>0</v>
      </c>
      <c r="W62" s="45">
        <v>0</v>
      </c>
      <c r="X62" s="41" t="s">
        <v>31</v>
      </c>
    </row>
    <row r="63" spans="1:24" ht="63" x14ac:dyDescent="0.25">
      <c r="A63" s="43" t="str">
        <f>'[1]10квФ'!A61</f>
        <v>1.2.2.2</v>
      </c>
      <c r="B63" s="43" t="str">
        <f>'[1]10квФ'!B61</f>
        <v xml:space="preserve">Договор на услуги по разработке проектной документации на мероприятия по модернизации  электрических сетей. </v>
      </c>
      <c r="C63" s="44" t="str">
        <f>'[1]10квФ'!C61</f>
        <v>H_00000001</v>
      </c>
      <c r="D63" s="41">
        <f t="shared" si="4"/>
        <v>0</v>
      </c>
      <c r="E63" s="41">
        <f>[1]Лист1!AJ60</f>
        <v>0</v>
      </c>
      <c r="F63" s="41">
        <f>[1]Лист1!AK60</f>
        <v>0</v>
      </c>
      <c r="G63" s="57">
        <f>[1]Лист1!AQ60</f>
        <v>0</v>
      </c>
      <c r="H63" s="41">
        <f>[1]Лист1!AM60</f>
        <v>0</v>
      </c>
      <c r="I63" s="42">
        <f t="shared" si="12"/>
        <v>0</v>
      </c>
      <c r="J63" s="42">
        <v>0</v>
      </c>
      <c r="K63" s="42">
        <v>0</v>
      </c>
      <c r="L63" s="42">
        <v>0</v>
      </c>
      <c r="M63" s="42">
        <v>0</v>
      </c>
      <c r="N63" s="41">
        <f t="shared" si="17"/>
        <v>0</v>
      </c>
      <c r="O63" s="45">
        <v>0</v>
      </c>
      <c r="P63" s="41">
        <v>0</v>
      </c>
      <c r="Q63" s="45">
        <v>0</v>
      </c>
      <c r="R63" s="41">
        <v>0</v>
      </c>
      <c r="S63" s="45">
        <v>0</v>
      </c>
      <c r="T63" s="41">
        <v>0</v>
      </c>
      <c r="U63" s="45">
        <v>0</v>
      </c>
      <c r="V63" s="41">
        <v>0</v>
      </c>
      <c r="W63" s="45">
        <v>0</v>
      </c>
      <c r="X63" s="41" t="s">
        <v>31</v>
      </c>
    </row>
    <row r="64" spans="1:24" ht="236.25" x14ac:dyDescent="0.25">
      <c r="A64" s="43" t="str">
        <f>'[1]10квФ'!A62</f>
        <v>1.2.2.2.</v>
      </c>
      <c r="B64" s="43" t="str">
        <f>'[1]10квФ'!B62</f>
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</c>
      <c r="C64" s="44" t="str">
        <f>'[1]10квФ'!C62</f>
        <v>H_ИНФ12181</v>
      </c>
      <c r="D64" s="56">
        <f t="shared" si="4"/>
        <v>3.7289179799999999</v>
      </c>
      <c r="E64" s="41">
        <f>[1]Лист1!AJ61</f>
        <v>0</v>
      </c>
      <c r="F64" s="41">
        <f>[1]Лист1!AK61</f>
        <v>0</v>
      </c>
      <c r="G64" s="56">
        <f>[1]Лист1!AQ61</f>
        <v>3.7289179799999999</v>
      </c>
      <c r="H64" s="41">
        <f>[1]Лист1!AM61</f>
        <v>0</v>
      </c>
      <c r="I64" s="42">
        <f t="shared" si="12"/>
        <v>0</v>
      </c>
      <c r="J64" s="42">
        <v>0</v>
      </c>
      <c r="K64" s="42">
        <v>0</v>
      </c>
      <c r="L64" s="42">
        <v>0</v>
      </c>
      <c r="M64" s="42">
        <v>0</v>
      </c>
      <c r="N64" s="41">
        <f t="shared" si="17"/>
        <v>0</v>
      </c>
      <c r="O64" s="45">
        <f t="shared" si="18"/>
        <v>0</v>
      </c>
      <c r="P64" s="41">
        <v>0</v>
      </c>
      <c r="Q64" s="45">
        <v>0</v>
      </c>
      <c r="R64" s="41">
        <v>0</v>
      </c>
      <c r="S64" s="45">
        <f t="shared" si="19"/>
        <v>0</v>
      </c>
      <c r="T64" s="41">
        <v>0</v>
      </c>
      <c r="U64" s="45">
        <f t="shared" si="20"/>
        <v>0</v>
      </c>
      <c r="V64" s="41">
        <v>0</v>
      </c>
      <c r="W64" s="45">
        <v>0</v>
      </c>
      <c r="X64" s="41" t="s">
        <v>31</v>
      </c>
    </row>
    <row r="65" spans="1:24" ht="47.25" x14ac:dyDescent="0.25">
      <c r="A65" s="43" t="str">
        <f>'[1]10квФ'!A63</f>
        <v>1.2.3</v>
      </c>
      <c r="B65" s="43" t="str">
        <f>'[1]10квФ'!B63</f>
        <v>Развитие и модернизация учета электрической энергии (мощности), всего, в том числе:</v>
      </c>
      <c r="C65" s="44" t="str">
        <f>'[1]10квФ'!C63</f>
        <v>Г</v>
      </c>
      <c r="D65" s="41" t="s">
        <v>31</v>
      </c>
      <c r="E65" s="41" t="s">
        <v>31</v>
      </c>
      <c r="F65" s="41" t="s">
        <v>31</v>
      </c>
      <c r="G65" s="41" t="s">
        <v>31</v>
      </c>
      <c r="H65" s="41" t="s">
        <v>31</v>
      </c>
      <c r="I65" s="42" t="s">
        <v>31</v>
      </c>
      <c r="J65" s="42" t="s">
        <v>31</v>
      </c>
      <c r="K65" s="42" t="s">
        <v>31</v>
      </c>
      <c r="L65" s="42" t="s">
        <v>31</v>
      </c>
      <c r="M65" s="42" t="s">
        <v>31</v>
      </c>
      <c r="N65" s="41" t="s">
        <v>31</v>
      </c>
      <c r="O65" s="41" t="s">
        <v>31</v>
      </c>
      <c r="P65" s="41" t="s">
        <v>31</v>
      </c>
      <c r="Q65" s="41" t="s">
        <v>31</v>
      </c>
      <c r="R65" s="41" t="s">
        <v>31</v>
      </c>
      <c r="S65" s="41" t="s">
        <v>31</v>
      </c>
      <c r="T65" s="41" t="s">
        <v>31</v>
      </c>
      <c r="U65" s="41" t="s">
        <v>31</v>
      </c>
      <c r="V65" s="41" t="s">
        <v>31</v>
      </c>
      <c r="W65" s="41" t="s">
        <v>31</v>
      </c>
      <c r="X65" s="41" t="s">
        <v>31</v>
      </c>
    </row>
    <row r="66" spans="1:24" ht="47.25" x14ac:dyDescent="0.25">
      <c r="A66" s="43" t="str">
        <f>'[1]10квФ'!A64</f>
        <v>1.2.3.1</v>
      </c>
      <c r="B66" s="43" t="str">
        <f>'[1]10квФ'!B64</f>
        <v>«Установка приборов учета, класс напряжения 0,22 (0,4) кВ, всего, в том числе:»</v>
      </c>
      <c r="C66" s="44" t="str">
        <f>'[1]10квФ'!C64</f>
        <v>Г</v>
      </c>
      <c r="D66" s="41" t="s">
        <v>31</v>
      </c>
      <c r="E66" s="41" t="s">
        <v>31</v>
      </c>
      <c r="F66" s="41" t="s">
        <v>31</v>
      </c>
      <c r="G66" s="41" t="s">
        <v>31</v>
      </c>
      <c r="H66" s="41" t="s">
        <v>31</v>
      </c>
      <c r="I66" s="42" t="s">
        <v>31</v>
      </c>
      <c r="J66" s="42" t="s">
        <v>31</v>
      </c>
      <c r="K66" s="42" t="s">
        <v>31</v>
      </c>
      <c r="L66" s="42" t="s">
        <v>31</v>
      </c>
      <c r="M66" s="42" t="s">
        <v>31</v>
      </c>
      <c r="N66" s="41" t="s">
        <v>31</v>
      </c>
      <c r="O66" s="41" t="s">
        <v>31</v>
      </c>
      <c r="P66" s="41" t="s">
        <v>31</v>
      </c>
      <c r="Q66" s="41" t="s">
        <v>31</v>
      </c>
      <c r="R66" s="41" t="s">
        <v>31</v>
      </c>
      <c r="S66" s="41" t="s">
        <v>31</v>
      </c>
      <c r="T66" s="41" t="s">
        <v>31</v>
      </c>
      <c r="U66" s="41" t="s">
        <v>31</v>
      </c>
      <c r="V66" s="41" t="s">
        <v>31</v>
      </c>
      <c r="W66" s="41" t="s">
        <v>31</v>
      </c>
      <c r="X66" s="41" t="s">
        <v>31</v>
      </c>
    </row>
    <row r="67" spans="1:24" ht="47.25" x14ac:dyDescent="0.25">
      <c r="A67" s="43" t="str">
        <f>'[1]10квФ'!A65</f>
        <v>1.2.3.2</v>
      </c>
      <c r="B67" s="43" t="str">
        <f>'[1]10квФ'!B65</f>
        <v>«Установка приборов учета, класс напряжения 6 (10) кВ, всего, в том числе:»</v>
      </c>
      <c r="C67" s="44" t="str">
        <f>'[1]10квФ'!C65</f>
        <v>Г</v>
      </c>
      <c r="D67" s="41" t="s">
        <v>31</v>
      </c>
      <c r="E67" s="41" t="s">
        <v>31</v>
      </c>
      <c r="F67" s="41" t="s">
        <v>31</v>
      </c>
      <c r="G67" s="41" t="s">
        <v>31</v>
      </c>
      <c r="H67" s="41" t="s">
        <v>31</v>
      </c>
      <c r="I67" s="42" t="s">
        <v>31</v>
      </c>
      <c r="J67" s="42" t="s">
        <v>31</v>
      </c>
      <c r="K67" s="42" t="s">
        <v>31</v>
      </c>
      <c r="L67" s="42" t="s">
        <v>31</v>
      </c>
      <c r="M67" s="42" t="s">
        <v>31</v>
      </c>
      <c r="N67" s="41" t="s">
        <v>31</v>
      </c>
      <c r="O67" s="41" t="s">
        <v>31</v>
      </c>
      <c r="P67" s="41" t="s">
        <v>31</v>
      </c>
      <c r="Q67" s="41" t="s">
        <v>31</v>
      </c>
      <c r="R67" s="41" t="s">
        <v>31</v>
      </c>
      <c r="S67" s="41" t="s">
        <v>31</v>
      </c>
      <c r="T67" s="41" t="s">
        <v>31</v>
      </c>
      <c r="U67" s="41" t="s">
        <v>31</v>
      </c>
      <c r="V67" s="41" t="s">
        <v>31</v>
      </c>
      <c r="W67" s="41" t="s">
        <v>31</v>
      </c>
      <c r="X67" s="41" t="s">
        <v>31</v>
      </c>
    </row>
    <row r="68" spans="1:24" ht="31.5" x14ac:dyDescent="0.25">
      <c r="A68" s="43" t="str">
        <f>'[1]10квФ'!A66</f>
        <v>1.2.3.3</v>
      </c>
      <c r="B68" s="43" t="str">
        <f>'[1]10квФ'!B66</f>
        <v>«Установка приборов учета, класс напряжения 35 кВ, всего, в том числе:»</v>
      </c>
      <c r="C68" s="44" t="str">
        <f>'[1]10квФ'!C66</f>
        <v>Г</v>
      </c>
      <c r="D68" s="41" t="s">
        <v>31</v>
      </c>
      <c r="E68" s="41" t="s">
        <v>31</v>
      </c>
      <c r="F68" s="41" t="s">
        <v>31</v>
      </c>
      <c r="G68" s="41" t="s">
        <v>31</v>
      </c>
      <c r="H68" s="41" t="s">
        <v>31</v>
      </c>
      <c r="I68" s="42" t="s">
        <v>31</v>
      </c>
      <c r="J68" s="42" t="s">
        <v>31</v>
      </c>
      <c r="K68" s="42" t="s">
        <v>31</v>
      </c>
      <c r="L68" s="42" t="s">
        <v>31</v>
      </c>
      <c r="M68" s="42" t="s">
        <v>31</v>
      </c>
      <c r="N68" s="41" t="s">
        <v>31</v>
      </c>
      <c r="O68" s="41" t="s">
        <v>31</v>
      </c>
      <c r="P68" s="41" t="s">
        <v>31</v>
      </c>
      <c r="Q68" s="41" t="s">
        <v>31</v>
      </c>
      <c r="R68" s="41" t="s">
        <v>31</v>
      </c>
      <c r="S68" s="41" t="s">
        <v>31</v>
      </c>
      <c r="T68" s="41" t="s">
        <v>31</v>
      </c>
      <c r="U68" s="41" t="s">
        <v>31</v>
      </c>
      <c r="V68" s="41" t="s">
        <v>31</v>
      </c>
      <c r="W68" s="41" t="s">
        <v>31</v>
      </c>
      <c r="X68" s="41" t="s">
        <v>31</v>
      </c>
    </row>
    <row r="69" spans="1:24" ht="47.25" x14ac:dyDescent="0.25">
      <c r="A69" s="43" t="str">
        <f>'[1]10квФ'!A67</f>
        <v>1.2.3.4</v>
      </c>
      <c r="B69" s="43" t="str">
        <f>'[1]10квФ'!B67</f>
        <v>«Установка приборов учета, класс напряжения 110 кВ и выше, всего, в том числе:»</v>
      </c>
      <c r="C69" s="44" t="str">
        <f>'[1]10квФ'!C67</f>
        <v>Г</v>
      </c>
      <c r="D69" s="41" t="s">
        <v>31</v>
      </c>
      <c r="E69" s="41" t="s">
        <v>31</v>
      </c>
      <c r="F69" s="41" t="s">
        <v>31</v>
      </c>
      <c r="G69" s="41" t="s">
        <v>31</v>
      </c>
      <c r="H69" s="41" t="s">
        <v>31</v>
      </c>
      <c r="I69" s="42" t="s">
        <v>31</v>
      </c>
      <c r="J69" s="42" t="s">
        <v>31</v>
      </c>
      <c r="K69" s="42" t="s">
        <v>31</v>
      </c>
      <c r="L69" s="42" t="s">
        <v>31</v>
      </c>
      <c r="M69" s="42" t="s">
        <v>31</v>
      </c>
      <c r="N69" s="41" t="s">
        <v>31</v>
      </c>
      <c r="O69" s="41" t="s">
        <v>31</v>
      </c>
      <c r="P69" s="41" t="s">
        <v>31</v>
      </c>
      <c r="Q69" s="41" t="s">
        <v>31</v>
      </c>
      <c r="R69" s="41" t="s">
        <v>31</v>
      </c>
      <c r="S69" s="41" t="s">
        <v>31</v>
      </c>
      <c r="T69" s="41" t="s">
        <v>31</v>
      </c>
      <c r="U69" s="41" t="s">
        <v>31</v>
      </c>
      <c r="V69" s="41" t="s">
        <v>31</v>
      </c>
      <c r="W69" s="41" t="s">
        <v>31</v>
      </c>
      <c r="X69" s="41" t="s">
        <v>31</v>
      </c>
    </row>
    <row r="70" spans="1:24" ht="63" x14ac:dyDescent="0.25">
      <c r="A70" s="43" t="str">
        <f>'[1]10квФ'!A68</f>
        <v>1.2.3.5</v>
      </c>
      <c r="B70" s="43" t="str">
        <f>'[1]10квФ'!B68</f>
        <v>«Включение приборов учета в систему сбора и передачи данных, класс напряжения 0,22 (0,4) кВ, всего, в том числе:»</v>
      </c>
      <c r="C70" s="44" t="str">
        <f>'[1]10квФ'!C68</f>
        <v>Г</v>
      </c>
      <c r="D70" s="41" t="s">
        <v>31</v>
      </c>
      <c r="E70" s="41" t="s">
        <v>31</v>
      </c>
      <c r="F70" s="41" t="s">
        <v>31</v>
      </c>
      <c r="G70" s="41" t="s">
        <v>31</v>
      </c>
      <c r="H70" s="41" t="s">
        <v>31</v>
      </c>
      <c r="I70" s="42" t="s">
        <v>31</v>
      </c>
      <c r="J70" s="42" t="s">
        <v>31</v>
      </c>
      <c r="K70" s="42" t="s">
        <v>31</v>
      </c>
      <c r="L70" s="42" t="s">
        <v>31</v>
      </c>
      <c r="M70" s="42" t="s">
        <v>31</v>
      </c>
      <c r="N70" s="41" t="s">
        <v>31</v>
      </c>
      <c r="O70" s="41" t="s">
        <v>31</v>
      </c>
      <c r="P70" s="41" t="s">
        <v>31</v>
      </c>
      <c r="Q70" s="41" t="s">
        <v>31</v>
      </c>
      <c r="R70" s="41" t="s">
        <v>31</v>
      </c>
      <c r="S70" s="41" t="s">
        <v>31</v>
      </c>
      <c r="T70" s="41" t="s">
        <v>31</v>
      </c>
      <c r="U70" s="41" t="s">
        <v>31</v>
      </c>
      <c r="V70" s="41" t="s">
        <v>31</v>
      </c>
      <c r="W70" s="41" t="s">
        <v>31</v>
      </c>
      <c r="X70" s="41" t="s">
        <v>31</v>
      </c>
    </row>
    <row r="71" spans="1:24" ht="63" x14ac:dyDescent="0.25">
      <c r="A71" s="43" t="str">
        <f>'[1]10квФ'!A69</f>
        <v>1.2.3.6</v>
      </c>
      <c r="B71" s="43" t="str">
        <f>'[1]10квФ'!B69</f>
        <v>«Включение приборов учета в систему сбора и передачи данных, класс напряжения 6 (10) кВ, всего, в том числе:»</v>
      </c>
      <c r="C71" s="44" t="str">
        <f>'[1]10квФ'!C69</f>
        <v>Г</v>
      </c>
      <c r="D71" s="41" t="s">
        <v>31</v>
      </c>
      <c r="E71" s="41" t="s">
        <v>31</v>
      </c>
      <c r="F71" s="41" t="s">
        <v>31</v>
      </c>
      <c r="G71" s="41" t="s">
        <v>31</v>
      </c>
      <c r="H71" s="41" t="s">
        <v>31</v>
      </c>
      <c r="I71" s="42" t="s">
        <v>31</v>
      </c>
      <c r="J71" s="42" t="s">
        <v>31</v>
      </c>
      <c r="K71" s="42" t="s">
        <v>31</v>
      </c>
      <c r="L71" s="42" t="s">
        <v>31</v>
      </c>
      <c r="M71" s="42" t="s">
        <v>31</v>
      </c>
      <c r="N71" s="41" t="s">
        <v>31</v>
      </c>
      <c r="O71" s="41" t="s">
        <v>31</v>
      </c>
      <c r="P71" s="41" t="s">
        <v>31</v>
      </c>
      <c r="Q71" s="41" t="s">
        <v>31</v>
      </c>
      <c r="R71" s="41" t="s">
        <v>31</v>
      </c>
      <c r="S71" s="41" t="s">
        <v>31</v>
      </c>
      <c r="T71" s="41" t="s">
        <v>31</v>
      </c>
      <c r="U71" s="41" t="s">
        <v>31</v>
      </c>
      <c r="V71" s="41" t="s">
        <v>31</v>
      </c>
      <c r="W71" s="41" t="s">
        <v>31</v>
      </c>
      <c r="X71" s="41" t="s">
        <v>31</v>
      </c>
    </row>
    <row r="72" spans="1:24" ht="47.25" x14ac:dyDescent="0.25">
      <c r="A72" s="43" t="str">
        <f>'[1]10квФ'!A70</f>
        <v>1.2.3.7</v>
      </c>
      <c r="B72" s="43" t="str">
        <f>'[1]10квФ'!B70</f>
        <v>«Включение приборов учета в систему сбора и передачи данных, класс напряжения 35 кВ, всего, в том числе:»</v>
      </c>
      <c r="C72" s="44" t="str">
        <f>'[1]10квФ'!C70</f>
        <v>Г</v>
      </c>
      <c r="D72" s="41" t="s">
        <v>31</v>
      </c>
      <c r="E72" s="41" t="s">
        <v>31</v>
      </c>
      <c r="F72" s="41" t="s">
        <v>31</v>
      </c>
      <c r="G72" s="41" t="s">
        <v>31</v>
      </c>
      <c r="H72" s="41" t="s">
        <v>31</v>
      </c>
      <c r="I72" s="42" t="s">
        <v>31</v>
      </c>
      <c r="J72" s="42" t="s">
        <v>31</v>
      </c>
      <c r="K72" s="42" t="s">
        <v>31</v>
      </c>
      <c r="L72" s="42" t="s">
        <v>31</v>
      </c>
      <c r="M72" s="42" t="s">
        <v>31</v>
      </c>
      <c r="N72" s="41" t="s">
        <v>31</v>
      </c>
      <c r="O72" s="41" t="s">
        <v>31</v>
      </c>
      <c r="P72" s="41" t="s">
        <v>31</v>
      </c>
      <c r="Q72" s="41" t="s">
        <v>31</v>
      </c>
      <c r="R72" s="41" t="s">
        <v>31</v>
      </c>
      <c r="S72" s="41" t="s">
        <v>31</v>
      </c>
      <c r="T72" s="41" t="s">
        <v>31</v>
      </c>
      <c r="U72" s="41" t="s">
        <v>31</v>
      </c>
      <c r="V72" s="41" t="s">
        <v>31</v>
      </c>
      <c r="W72" s="41" t="s">
        <v>31</v>
      </c>
      <c r="X72" s="41" t="s">
        <v>31</v>
      </c>
    </row>
    <row r="73" spans="1:24" ht="63" x14ac:dyDescent="0.25">
      <c r="A73" s="43" t="str">
        <f>'[1]10квФ'!A71</f>
        <v>1.2.3.8</v>
      </c>
      <c r="B73" s="43" t="str">
        <f>'[1]10квФ'!B71</f>
        <v>«Включение приборов учета в систему сбора и передачи данных, класс напряжения 110 кВ и выше, всего, в том числе:»</v>
      </c>
      <c r="C73" s="44" t="str">
        <f>'[1]10квФ'!C71</f>
        <v>Г</v>
      </c>
      <c r="D73" s="41" t="s">
        <v>31</v>
      </c>
      <c r="E73" s="41" t="s">
        <v>31</v>
      </c>
      <c r="F73" s="41" t="s">
        <v>31</v>
      </c>
      <c r="G73" s="41" t="s">
        <v>31</v>
      </c>
      <c r="H73" s="41" t="s">
        <v>31</v>
      </c>
      <c r="I73" s="42" t="s">
        <v>31</v>
      </c>
      <c r="J73" s="42" t="s">
        <v>31</v>
      </c>
      <c r="K73" s="42" t="s">
        <v>31</v>
      </c>
      <c r="L73" s="42" t="s">
        <v>31</v>
      </c>
      <c r="M73" s="42" t="s">
        <v>31</v>
      </c>
      <c r="N73" s="41" t="s">
        <v>31</v>
      </c>
      <c r="O73" s="41" t="s">
        <v>31</v>
      </c>
      <c r="P73" s="41" t="s">
        <v>31</v>
      </c>
      <c r="Q73" s="41" t="s">
        <v>31</v>
      </c>
      <c r="R73" s="41" t="s">
        <v>31</v>
      </c>
      <c r="S73" s="41" t="s">
        <v>31</v>
      </c>
      <c r="T73" s="41" t="s">
        <v>31</v>
      </c>
      <c r="U73" s="41" t="s">
        <v>31</v>
      </c>
      <c r="V73" s="41" t="s">
        <v>31</v>
      </c>
      <c r="W73" s="41" t="s">
        <v>31</v>
      </c>
      <c r="X73" s="41" t="s">
        <v>31</v>
      </c>
    </row>
    <row r="74" spans="1:24" ht="63" x14ac:dyDescent="0.25">
      <c r="A74" s="43" t="str">
        <f>'[1]10квФ'!A72</f>
        <v>1.2.4</v>
      </c>
      <c r="B74" s="43" t="str">
        <f>'[1]10квФ'!B72</f>
        <v>Реконструкция, модернизация, техническое перевооружение прочих объектов основных средств, всего, в том числе:</v>
      </c>
      <c r="C74" s="44" t="str">
        <f>'[1]10квФ'!C72</f>
        <v>Г</v>
      </c>
      <c r="D74" s="41" t="s">
        <v>31</v>
      </c>
      <c r="E74" s="41" t="s">
        <v>31</v>
      </c>
      <c r="F74" s="41" t="s">
        <v>31</v>
      </c>
      <c r="G74" s="41" t="s">
        <v>31</v>
      </c>
      <c r="H74" s="41" t="s">
        <v>31</v>
      </c>
      <c r="I74" s="42" t="s">
        <v>31</v>
      </c>
      <c r="J74" s="42" t="s">
        <v>31</v>
      </c>
      <c r="K74" s="42" t="s">
        <v>31</v>
      </c>
      <c r="L74" s="42" t="s">
        <v>31</v>
      </c>
      <c r="M74" s="42" t="s">
        <v>31</v>
      </c>
      <c r="N74" s="41" t="s">
        <v>31</v>
      </c>
      <c r="O74" s="41" t="s">
        <v>31</v>
      </c>
      <c r="P74" s="41" t="s">
        <v>31</v>
      </c>
      <c r="Q74" s="41" t="s">
        <v>31</v>
      </c>
      <c r="R74" s="41" t="s">
        <v>31</v>
      </c>
      <c r="S74" s="41" t="s">
        <v>31</v>
      </c>
      <c r="T74" s="41" t="s">
        <v>31</v>
      </c>
      <c r="U74" s="41" t="s">
        <v>31</v>
      </c>
      <c r="V74" s="41" t="s">
        <v>31</v>
      </c>
      <c r="W74" s="41" t="s">
        <v>31</v>
      </c>
      <c r="X74" s="41" t="s">
        <v>31</v>
      </c>
    </row>
    <row r="75" spans="1:24" ht="31.5" x14ac:dyDescent="0.25">
      <c r="A75" s="43" t="str">
        <f>'[1]10квФ'!A73</f>
        <v>1.2.4.1</v>
      </c>
      <c r="B75" s="43" t="str">
        <f>'[1]10квФ'!B73</f>
        <v>Реконструкция прочих объектов основных средств, всего, в том числе:</v>
      </c>
      <c r="C75" s="44" t="str">
        <f>'[1]10квФ'!C73</f>
        <v>Г</v>
      </c>
      <c r="D75" s="41" t="s">
        <v>31</v>
      </c>
      <c r="E75" s="41" t="s">
        <v>31</v>
      </c>
      <c r="F75" s="41" t="s">
        <v>31</v>
      </c>
      <c r="G75" s="41" t="s">
        <v>31</v>
      </c>
      <c r="H75" s="41" t="s">
        <v>31</v>
      </c>
      <c r="I75" s="42" t="s">
        <v>31</v>
      </c>
      <c r="J75" s="42" t="s">
        <v>31</v>
      </c>
      <c r="K75" s="42" t="s">
        <v>31</v>
      </c>
      <c r="L75" s="42" t="s">
        <v>31</v>
      </c>
      <c r="M75" s="42" t="s">
        <v>31</v>
      </c>
      <c r="N75" s="41" t="s">
        <v>31</v>
      </c>
      <c r="O75" s="41" t="s">
        <v>31</v>
      </c>
      <c r="P75" s="41" t="s">
        <v>31</v>
      </c>
      <c r="Q75" s="41" t="s">
        <v>31</v>
      </c>
      <c r="R75" s="41" t="s">
        <v>31</v>
      </c>
      <c r="S75" s="41" t="s">
        <v>31</v>
      </c>
      <c r="T75" s="41" t="s">
        <v>31</v>
      </c>
      <c r="U75" s="41" t="s">
        <v>31</v>
      </c>
      <c r="V75" s="41" t="s">
        <v>31</v>
      </c>
      <c r="W75" s="41" t="s">
        <v>31</v>
      </c>
      <c r="X75" s="41" t="s">
        <v>31</v>
      </c>
    </row>
    <row r="76" spans="1:24" ht="47.25" x14ac:dyDescent="0.25">
      <c r="A76" s="43" t="str">
        <f>'[1]10квФ'!A74</f>
        <v>1.2.4.2</v>
      </c>
      <c r="B76" s="43" t="str">
        <f>'[1]10квФ'!B74</f>
        <v>Модернизация, техническое перевооружение прочих объектов основных средств, всего, в том числе:</v>
      </c>
      <c r="C76" s="44" t="str">
        <f>'[1]10квФ'!C74</f>
        <v>Г</v>
      </c>
      <c r="D76" s="41" t="s">
        <v>31</v>
      </c>
      <c r="E76" s="41" t="s">
        <v>31</v>
      </c>
      <c r="F76" s="41" t="s">
        <v>31</v>
      </c>
      <c r="G76" s="41" t="s">
        <v>31</v>
      </c>
      <c r="H76" s="41" t="s">
        <v>31</v>
      </c>
      <c r="I76" s="42" t="s">
        <v>31</v>
      </c>
      <c r="J76" s="42" t="s">
        <v>31</v>
      </c>
      <c r="K76" s="42" t="s">
        <v>31</v>
      </c>
      <c r="L76" s="42" t="s">
        <v>31</v>
      </c>
      <c r="M76" s="42" t="s">
        <v>31</v>
      </c>
      <c r="N76" s="41" t="s">
        <v>31</v>
      </c>
      <c r="O76" s="41" t="s">
        <v>31</v>
      </c>
      <c r="P76" s="41" t="s">
        <v>31</v>
      </c>
      <c r="Q76" s="41" t="s">
        <v>31</v>
      </c>
      <c r="R76" s="41" t="s">
        <v>31</v>
      </c>
      <c r="S76" s="41" t="s">
        <v>31</v>
      </c>
      <c r="T76" s="41" t="s">
        <v>31</v>
      </c>
      <c r="U76" s="41" t="s">
        <v>31</v>
      </c>
      <c r="V76" s="41" t="s">
        <v>31</v>
      </c>
      <c r="W76" s="41" t="s">
        <v>31</v>
      </c>
      <c r="X76" s="41" t="s">
        <v>31</v>
      </c>
    </row>
    <row r="77" spans="1:24" ht="63" x14ac:dyDescent="0.3">
      <c r="A77" s="43" t="str">
        <f>'[1]10квФ'!A75</f>
        <v>1.3</v>
      </c>
      <c r="B77" s="43" t="str">
        <f>'[1]10квФ'!B75</f>
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</c>
      <c r="C77" s="44" t="str">
        <f>'[1]10квФ'!C75</f>
        <v>Г</v>
      </c>
      <c r="D77" s="41" t="s">
        <v>31</v>
      </c>
      <c r="E77" s="41" t="s">
        <v>31</v>
      </c>
      <c r="F77" s="41" t="s">
        <v>31</v>
      </c>
      <c r="G77" s="41" t="s">
        <v>31</v>
      </c>
      <c r="H77" s="41" t="s">
        <v>31</v>
      </c>
      <c r="I77" s="42" t="s">
        <v>31</v>
      </c>
      <c r="J77" s="42" t="s">
        <v>31</v>
      </c>
      <c r="K77" s="42" t="s">
        <v>31</v>
      </c>
      <c r="L77" s="42" t="s">
        <v>31</v>
      </c>
      <c r="M77" s="42" t="s">
        <v>31</v>
      </c>
      <c r="N77" s="41" t="s">
        <v>31</v>
      </c>
      <c r="O77" s="41" t="s">
        <v>31</v>
      </c>
      <c r="P77" s="41" t="s">
        <v>31</v>
      </c>
      <c r="Q77" s="41" t="s">
        <v>31</v>
      </c>
      <c r="R77" s="41" t="s">
        <v>31</v>
      </c>
      <c r="S77" s="41" t="s">
        <v>31</v>
      </c>
      <c r="T77" s="41" t="s">
        <v>31</v>
      </c>
      <c r="U77" s="41" t="s">
        <v>31</v>
      </c>
      <c r="V77" s="41" t="s">
        <v>31</v>
      </c>
      <c r="W77" s="41" t="s">
        <v>31</v>
      </c>
      <c r="X77" s="41" t="s">
        <v>31</v>
      </c>
    </row>
    <row r="78" spans="1:24" ht="78.75" x14ac:dyDescent="0.3">
      <c r="A78" s="43" t="str">
        <f>'[1]10квФ'!A76</f>
        <v>1.3.1</v>
      </c>
      <c r="B78" s="43" t="str">
        <f>'[1]10квФ'!B76</f>
        <v>Инвестиционные проекты, предусмотренные схемой и программой развития Единой энергетической системы России, всего, в том числе:</v>
      </c>
      <c r="C78" s="44" t="str">
        <f>'[1]10квФ'!C76</f>
        <v>Г</v>
      </c>
      <c r="D78" s="41" t="s">
        <v>31</v>
      </c>
      <c r="E78" s="41" t="s">
        <v>31</v>
      </c>
      <c r="F78" s="41" t="s">
        <v>31</v>
      </c>
      <c r="G78" s="41" t="s">
        <v>31</v>
      </c>
      <c r="H78" s="41" t="s">
        <v>31</v>
      </c>
      <c r="I78" s="42" t="s">
        <v>31</v>
      </c>
      <c r="J78" s="42" t="s">
        <v>31</v>
      </c>
      <c r="K78" s="42" t="s">
        <v>31</v>
      </c>
      <c r="L78" s="42" t="s">
        <v>31</v>
      </c>
      <c r="M78" s="42" t="s">
        <v>31</v>
      </c>
      <c r="N78" s="41" t="s">
        <v>31</v>
      </c>
      <c r="O78" s="41" t="s">
        <v>31</v>
      </c>
      <c r="P78" s="41" t="s">
        <v>31</v>
      </c>
      <c r="Q78" s="41" t="s">
        <v>31</v>
      </c>
      <c r="R78" s="41" t="s">
        <v>31</v>
      </c>
      <c r="S78" s="41" t="s">
        <v>31</v>
      </c>
      <c r="T78" s="41" t="s">
        <v>31</v>
      </c>
      <c r="U78" s="41" t="s">
        <v>31</v>
      </c>
      <c r="V78" s="41" t="s">
        <v>31</v>
      </c>
      <c r="W78" s="41" t="s">
        <v>31</v>
      </c>
      <c r="X78" s="41" t="s">
        <v>31</v>
      </c>
    </row>
    <row r="79" spans="1:24" ht="78.75" x14ac:dyDescent="0.3">
      <c r="A79" s="43" t="str">
        <f>'[1]10квФ'!A77</f>
        <v>1.3.2</v>
      </c>
      <c r="B79" s="43" t="str">
        <f>'[1]10квФ'!B77</f>
        <v>Инвестиционные проекты, предусмотренные схемой и программой развития субъекта Российской Федерации, всего, в том числе:</v>
      </c>
      <c r="C79" s="44" t="str">
        <f>'[1]10квФ'!C77</f>
        <v>Г</v>
      </c>
      <c r="D79" s="41" t="s">
        <v>31</v>
      </c>
      <c r="E79" s="41" t="s">
        <v>31</v>
      </c>
      <c r="F79" s="41" t="s">
        <v>31</v>
      </c>
      <c r="G79" s="41" t="s">
        <v>31</v>
      </c>
      <c r="H79" s="41" t="s">
        <v>31</v>
      </c>
      <c r="I79" s="42" t="s">
        <v>31</v>
      </c>
      <c r="J79" s="42" t="s">
        <v>31</v>
      </c>
      <c r="K79" s="42" t="s">
        <v>31</v>
      </c>
      <c r="L79" s="42" t="s">
        <v>31</v>
      </c>
      <c r="M79" s="42" t="s">
        <v>31</v>
      </c>
      <c r="N79" s="41" t="s">
        <v>31</v>
      </c>
      <c r="O79" s="41" t="s">
        <v>31</v>
      </c>
      <c r="P79" s="41" t="s">
        <v>31</v>
      </c>
      <c r="Q79" s="41" t="s">
        <v>31</v>
      </c>
      <c r="R79" s="41" t="s">
        <v>31</v>
      </c>
      <c r="S79" s="41" t="s">
        <v>31</v>
      </c>
      <c r="T79" s="41" t="s">
        <v>31</v>
      </c>
      <c r="U79" s="41" t="s">
        <v>31</v>
      </c>
      <c r="V79" s="41" t="s">
        <v>31</v>
      </c>
      <c r="W79" s="41" t="s">
        <v>31</v>
      </c>
      <c r="X79" s="41" t="s">
        <v>31</v>
      </c>
    </row>
    <row r="80" spans="1:24" ht="47.25" x14ac:dyDescent="0.3">
      <c r="A80" s="43" t="str">
        <f>'[1]10квФ'!A78</f>
        <v>1.4</v>
      </c>
      <c r="B80" s="43" t="str">
        <f>'[1]10квФ'!B78</f>
        <v>Прочее новое строительство объектов электросетевого хозяйства, всего, в том числе:</v>
      </c>
      <c r="C80" s="44" t="str">
        <f>'[1]10квФ'!C78</f>
        <v>Г</v>
      </c>
      <c r="D80" s="41" t="s">
        <v>31</v>
      </c>
      <c r="E80" s="41" t="s">
        <v>31</v>
      </c>
      <c r="F80" s="41" t="s">
        <v>31</v>
      </c>
      <c r="G80" s="41" t="s">
        <v>31</v>
      </c>
      <c r="H80" s="41" t="s">
        <v>31</v>
      </c>
      <c r="I80" s="42" t="s">
        <v>31</v>
      </c>
      <c r="J80" s="42" t="s">
        <v>31</v>
      </c>
      <c r="K80" s="42" t="s">
        <v>31</v>
      </c>
      <c r="L80" s="42" t="s">
        <v>31</v>
      </c>
      <c r="M80" s="42" t="s">
        <v>31</v>
      </c>
      <c r="N80" s="41" t="s">
        <v>31</v>
      </c>
      <c r="O80" s="41" t="s">
        <v>31</v>
      </c>
      <c r="P80" s="41" t="s">
        <v>31</v>
      </c>
      <c r="Q80" s="41" t="s">
        <v>31</v>
      </c>
      <c r="R80" s="41" t="s">
        <v>31</v>
      </c>
      <c r="S80" s="41" t="s">
        <v>31</v>
      </c>
      <c r="T80" s="41" t="s">
        <v>31</v>
      </c>
      <c r="U80" s="41" t="s">
        <v>31</v>
      </c>
      <c r="V80" s="41" t="s">
        <v>31</v>
      </c>
      <c r="W80" s="41" t="s">
        <v>31</v>
      </c>
      <c r="X80" s="41" t="s">
        <v>31</v>
      </c>
    </row>
    <row r="81" spans="1:24" ht="47.25" x14ac:dyDescent="0.3">
      <c r="A81" s="43" t="str">
        <f>'[1]10квФ'!A79</f>
        <v>1.5</v>
      </c>
      <c r="B81" s="43" t="str">
        <f>'[1]10квФ'!B79</f>
        <v>Покупка земельных участков для целей реализации инвестиционных проектов, всего, в том числе:</v>
      </c>
      <c r="C81" s="44" t="str">
        <f>'[1]10квФ'!C79</f>
        <v>Г</v>
      </c>
      <c r="D81" s="41" t="s">
        <v>31</v>
      </c>
      <c r="E81" s="41" t="s">
        <v>31</v>
      </c>
      <c r="F81" s="41" t="s">
        <v>31</v>
      </c>
      <c r="G81" s="41" t="s">
        <v>31</v>
      </c>
      <c r="H81" s="41" t="s">
        <v>31</v>
      </c>
      <c r="I81" s="42" t="s">
        <v>31</v>
      </c>
      <c r="J81" s="42" t="s">
        <v>31</v>
      </c>
      <c r="K81" s="42" t="s">
        <v>31</v>
      </c>
      <c r="L81" s="42" t="s">
        <v>31</v>
      </c>
      <c r="M81" s="42" t="s">
        <v>31</v>
      </c>
      <c r="N81" s="41" t="s">
        <v>31</v>
      </c>
      <c r="O81" s="41" t="s">
        <v>31</v>
      </c>
      <c r="P81" s="41" t="s">
        <v>31</v>
      </c>
      <c r="Q81" s="41" t="s">
        <v>31</v>
      </c>
      <c r="R81" s="41" t="s">
        <v>31</v>
      </c>
      <c r="S81" s="41" t="s">
        <v>31</v>
      </c>
      <c r="T81" s="41" t="s">
        <v>31</v>
      </c>
      <c r="U81" s="41" t="s">
        <v>31</v>
      </c>
      <c r="V81" s="41" t="s">
        <v>31</v>
      </c>
      <c r="W81" s="41" t="s">
        <v>31</v>
      </c>
      <c r="X81" s="41" t="s">
        <v>31</v>
      </c>
    </row>
    <row r="82" spans="1:24" ht="31.5" x14ac:dyDescent="0.3">
      <c r="A82" s="43" t="str">
        <f>'[1]10квФ'!A80</f>
        <v>1.6</v>
      </c>
      <c r="B82" s="43" t="str">
        <f>'[1]10квФ'!B80</f>
        <v>Прочие инвестиционные проекты, всего, в том числе:</v>
      </c>
      <c r="C82" s="44" t="str">
        <f>'[1]10квФ'!C80</f>
        <v>Г</v>
      </c>
      <c r="D82" s="41" t="s">
        <v>31</v>
      </c>
      <c r="E82" s="41" t="s">
        <v>31</v>
      </c>
      <c r="F82" s="41" t="s">
        <v>31</v>
      </c>
      <c r="G82" s="41" t="s">
        <v>31</v>
      </c>
      <c r="H82" s="41" t="s">
        <v>31</v>
      </c>
      <c r="I82" s="42" t="s">
        <v>31</v>
      </c>
      <c r="J82" s="42" t="s">
        <v>31</v>
      </c>
      <c r="K82" s="42" t="s">
        <v>31</v>
      </c>
      <c r="L82" s="42" t="s">
        <v>31</v>
      </c>
      <c r="M82" s="42" t="s">
        <v>31</v>
      </c>
      <c r="N82" s="41" t="s">
        <v>31</v>
      </c>
      <c r="O82" s="41" t="s">
        <v>31</v>
      </c>
      <c r="P82" s="41" t="s">
        <v>31</v>
      </c>
      <c r="Q82" s="41" t="s">
        <v>31</v>
      </c>
      <c r="R82" s="41" t="s">
        <v>31</v>
      </c>
      <c r="S82" s="41" t="s">
        <v>31</v>
      </c>
      <c r="T82" s="41" t="s">
        <v>31</v>
      </c>
      <c r="U82" s="41" t="s">
        <v>31</v>
      </c>
      <c r="V82" s="41" t="s">
        <v>31</v>
      </c>
      <c r="W82" s="41" t="s">
        <v>31</v>
      </c>
      <c r="X82" s="41" t="s">
        <v>31</v>
      </c>
    </row>
    <row r="85" spans="1:24" ht="18.75" x14ac:dyDescent="0.3">
      <c r="B85" s="58" t="s">
        <v>32</v>
      </c>
    </row>
  </sheetData>
  <mergeCells count="35">
    <mergeCell ref="K18:K19"/>
    <mergeCell ref="L18:L19"/>
    <mergeCell ref="M18:M19"/>
    <mergeCell ref="E18:E19"/>
    <mergeCell ref="F18:F19"/>
    <mergeCell ref="G18:G19"/>
    <mergeCell ref="H18:H19"/>
    <mergeCell ref="I18:I19"/>
    <mergeCell ref="J18:J19"/>
    <mergeCell ref="X15:X19"/>
    <mergeCell ref="D16:M16"/>
    <mergeCell ref="D17:H17"/>
    <mergeCell ref="I17:M17"/>
    <mergeCell ref="N17:O18"/>
    <mergeCell ref="P17:Q18"/>
    <mergeCell ref="R17:S18"/>
    <mergeCell ref="T17:U18"/>
    <mergeCell ref="V17:W18"/>
    <mergeCell ref="D18:D19"/>
    <mergeCell ref="A11:X11"/>
    <mergeCell ref="A12:F12"/>
    <mergeCell ref="G12:R12"/>
    <mergeCell ref="G13:R13"/>
    <mergeCell ref="A14:X14"/>
    <mergeCell ref="A15:A19"/>
    <mergeCell ref="B15:B19"/>
    <mergeCell ref="C15:C19"/>
    <mergeCell ref="D15:M15"/>
    <mergeCell ref="N15:W16"/>
    <mergeCell ref="A4:X4"/>
    <mergeCell ref="A5:X5"/>
    <mergeCell ref="A7:F7"/>
    <mergeCell ref="G7:R7"/>
    <mergeCell ref="G8:R8"/>
    <mergeCell ref="A10:J10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41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11кв истч</vt:lpstr>
      <vt:lpstr>'11кв истч'!Область_печати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Дергач Виктория Владимировна</dc:creator>
  <cp:lastModifiedBy>Дергач Виктория Владимировна</cp:lastModifiedBy>
  <dcterms:created xsi:type="dcterms:W3CDTF">2018-10-24T03:34:22Z</dcterms:created>
  <dcterms:modified xsi:type="dcterms:W3CDTF">2018-10-24T03:35:00Z</dcterms:modified>
</cp:coreProperties>
</file>