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0квФ" sheetId="1" r:id="rId1"/>
  </sheets>
  <externalReferences>
    <externalReference r:id="rId2"/>
  </externalReferences>
  <definedNames>
    <definedName name="Z_500C2F4F_1743_499A_A051_20565DBF52B2_.wvu.PrintArea" localSheetId="0" hidden="1">'10квФ'!$A$1:$T$80</definedName>
    <definedName name="_xlnm.Print_Area" localSheetId="0">'10квФ'!$A$1:$T$83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0" i="1" l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R62" i="1"/>
  <c r="H62" i="1"/>
  <c r="Q62" i="1" s="1"/>
  <c r="F62" i="1"/>
  <c r="D62" i="1"/>
  <c r="O62" i="1" s="1"/>
  <c r="G62" i="1" s="1"/>
  <c r="C62" i="1"/>
  <c r="B62" i="1"/>
  <c r="A62" i="1"/>
  <c r="R61" i="1"/>
  <c r="H61" i="1"/>
  <c r="F61" i="1"/>
  <c r="D61" i="1"/>
  <c r="O61" i="1" s="1"/>
  <c r="G61" i="1" s="1"/>
  <c r="C61" i="1"/>
  <c r="B61" i="1"/>
  <c r="A61" i="1"/>
  <c r="R60" i="1"/>
  <c r="H60" i="1"/>
  <c r="F60" i="1"/>
  <c r="D60" i="1"/>
  <c r="O60" i="1" s="1"/>
  <c r="G60" i="1" s="1"/>
  <c r="S60" i="1" s="1"/>
  <c r="C60" i="1"/>
  <c r="B60" i="1"/>
  <c r="A60" i="1"/>
  <c r="R59" i="1"/>
  <c r="H59" i="1"/>
  <c r="Q59" i="1" s="1"/>
  <c r="F59" i="1"/>
  <c r="D59" i="1"/>
  <c r="O59" i="1" s="1"/>
  <c r="G59" i="1" s="1"/>
  <c r="C59" i="1"/>
  <c r="B59" i="1"/>
  <c r="A59" i="1"/>
  <c r="R58" i="1"/>
  <c r="Q58" i="1"/>
  <c r="H58" i="1"/>
  <c r="F58" i="1"/>
  <c r="F54" i="1" s="1"/>
  <c r="F52" i="1" s="1"/>
  <c r="D58" i="1"/>
  <c r="O58" i="1" s="1"/>
  <c r="G58" i="1" s="1"/>
  <c r="C58" i="1"/>
  <c r="B58" i="1"/>
  <c r="A58" i="1"/>
  <c r="R57" i="1"/>
  <c r="H57" i="1"/>
  <c r="F57" i="1"/>
  <c r="D57" i="1"/>
  <c r="Q57" i="1" s="1"/>
  <c r="C57" i="1"/>
  <c r="B57" i="1"/>
  <c r="A57" i="1"/>
  <c r="R56" i="1"/>
  <c r="H56" i="1"/>
  <c r="F56" i="1"/>
  <c r="D56" i="1"/>
  <c r="D54" i="1" s="1"/>
  <c r="D52" i="1" s="1"/>
  <c r="C56" i="1"/>
  <c r="B56" i="1"/>
  <c r="A56" i="1"/>
  <c r="R55" i="1"/>
  <c r="H55" i="1"/>
  <c r="Q55" i="1" s="1"/>
  <c r="F55" i="1"/>
  <c r="D55" i="1"/>
  <c r="O55" i="1" s="1"/>
  <c r="C55" i="1"/>
  <c r="B55" i="1"/>
  <c r="A55" i="1"/>
  <c r="P54" i="1"/>
  <c r="N54" i="1"/>
  <c r="N52" i="1" s="1"/>
  <c r="M54" i="1"/>
  <c r="M52" i="1" s="1"/>
  <c r="L54" i="1"/>
  <c r="K54" i="1"/>
  <c r="J54" i="1"/>
  <c r="J52" i="1" s="1"/>
  <c r="I54" i="1"/>
  <c r="I52" i="1" s="1"/>
  <c r="E54" i="1"/>
  <c r="E52" i="1" s="1"/>
  <c r="C54" i="1"/>
  <c r="B54" i="1"/>
  <c r="A54" i="1"/>
  <c r="C53" i="1"/>
  <c r="B53" i="1"/>
  <c r="A53" i="1"/>
  <c r="P52" i="1"/>
  <c r="L52" i="1"/>
  <c r="K52" i="1"/>
  <c r="C52" i="1"/>
  <c r="B52" i="1"/>
  <c r="A52" i="1"/>
  <c r="R51" i="1"/>
  <c r="H51" i="1"/>
  <c r="Q51" i="1" s="1"/>
  <c r="Q50" i="1" s="1"/>
  <c r="Q48" i="1" s="1"/>
  <c r="F51" i="1"/>
  <c r="D51" i="1"/>
  <c r="O51" i="1" s="1"/>
  <c r="C51" i="1"/>
  <c r="B51" i="1"/>
  <c r="A51" i="1"/>
  <c r="P50" i="1"/>
  <c r="N50" i="1"/>
  <c r="N48" i="1" s="1"/>
  <c r="M50" i="1"/>
  <c r="M48" i="1" s="1"/>
  <c r="L50" i="1"/>
  <c r="K50" i="1"/>
  <c r="J50" i="1"/>
  <c r="J48" i="1" s="1"/>
  <c r="I50" i="1"/>
  <c r="I48" i="1" s="1"/>
  <c r="F50" i="1"/>
  <c r="F48" i="1" s="1"/>
  <c r="F47" i="1" s="1"/>
  <c r="F21" i="1" s="1"/>
  <c r="F19" i="1" s="1"/>
  <c r="E50" i="1"/>
  <c r="E48" i="1" s="1"/>
  <c r="E47" i="1" s="1"/>
  <c r="E21" i="1" s="1"/>
  <c r="E19" i="1" s="1"/>
  <c r="D50" i="1"/>
  <c r="C50" i="1"/>
  <c r="B50" i="1"/>
  <c r="A50" i="1"/>
  <c r="C49" i="1"/>
  <c r="B49" i="1"/>
  <c r="A49" i="1"/>
  <c r="P48" i="1"/>
  <c r="P47" i="1" s="1"/>
  <c r="P21" i="1" s="1"/>
  <c r="P19" i="1" s="1"/>
  <c r="L48" i="1"/>
  <c r="L47" i="1" s="1"/>
  <c r="L21" i="1" s="1"/>
  <c r="L19" i="1" s="1"/>
  <c r="K48" i="1"/>
  <c r="K47" i="1" s="1"/>
  <c r="K21" i="1" s="1"/>
  <c r="K19" i="1" s="1"/>
  <c r="D48" i="1"/>
  <c r="D47" i="1" s="1"/>
  <c r="D21" i="1" s="1"/>
  <c r="D19" i="1" s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B18" i="1"/>
  <c r="C18" i="1" s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I47" i="1" l="1"/>
  <c r="I21" i="1" s="1"/>
  <c r="I19" i="1" s="1"/>
  <c r="M47" i="1"/>
  <c r="M21" i="1" s="1"/>
  <c r="M19" i="1" s="1"/>
  <c r="J47" i="1"/>
  <c r="J21" i="1" s="1"/>
  <c r="J19" i="1" s="1"/>
  <c r="N47" i="1"/>
  <c r="N21" i="1" s="1"/>
  <c r="N19" i="1" s="1"/>
  <c r="G55" i="1"/>
  <c r="S59" i="1"/>
  <c r="S55" i="1"/>
  <c r="O50" i="1"/>
  <c r="O48" i="1" s="1"/>
  <c r="G51" i="1"/>
  <c r="G50" i="1" s="1"/>
  <c r="G48" i="1" s="1"/>
  <c r="S58" i="1"/>
  <c r="S62" i="1"/>
  <c r="O57" i="1"/>
  <c r="G57" i="1" s="1"/>
  <c r="S57" i="1" s="1"/>
  <c r="R50" i="1"/>
  <c r="Q61" i="1"/>
  <c r="Q56" i="1"/>
  <c r="Q54" i="1" s="1"/>
  <c r="Q52" i="1" s="1"/>
  <c r="Q47" i="1" s="1"/>
  <c r="Q21" i="1" s="1"/>
  <c r="Q19" i="1" s="1"/>
  <c r="Q60" i="1"/>
  <c r="R54" i="1"/>
  <c r="O56" i="1"/>
  <c r="G56" i="1" s="1"/>
  <c r="S56" i="1" s="1"/>
  <c r="H50" i="1"/>
  <c r="H48" i="1" s="1"/>
  <c r="H54" i="1"/>
  <c r="H52" i="1" s="1"/>
  <c r="H47" i="1" l="1"/>
  <c r="H21" i="1" s="1"/>
  <c r="H19" i="1" s="1"/>
  <c r="O54" i="1"/>
  <c r="O52" i="1" s="1"/>
  <c r="O47" i="1"/>
  <c r="O21" i="1" s="1"/>
  <c r="O19" i="1" s="1"/>
  <c r="G54" i="1"/>
  <c r="G52" i="1" s="1"/>
  <c r="R52" i="1"/>
  <c r="S52" i="1" s="1"/>
  <c r="R48" i="1"/>
  <c r="S50" i="1"/>
  <c r="G47" i="1"/>
  <c r="G21" i="1" s="1"/>
  <c r="G19" i="1" s="1"/>
  <c r="S51" i="1"/>
  <c r="S48" i="1" l="1"/>
  <c r="R47" i="1"/>
  <c r="S54" i="1"/>
  <c r="S47" i="1" l="1"/>
  <c r="R21" i="1"/>
  <c r="S21" i="1" l="1"/>
  <c r="R19" i="1"/>
  <c r="S19" i="1" s="1"/>
</calcChain>
</file>

<file path=xl/sharedStrings.xml><?xml version="1.0" encoding="utf-8"?>
<sst xmlns="http://schemas.openxmlformats.org/spreadsheetml/2006/main" count="534" uniqueCount="35">
  <si>
    <t>Приложение  № 10</t>
  </si>
  <si>
    <t>к приказу Минэнерго России</t>
  </si>
  <si>
    <t>от « 25 » апреля 2018 г. № 320</t>
  </si>
  <si>
    <t>Форма 10.  Отчет об исполнении плана финансирования капитальных вложений по инвестиционным проектам инвестиционной программы (квартальный)</t>
  </si>
  <si>
    <t>за III квартал 2018 года</t>
  </si>
  <si>
    <t xml:space="preserve">Отчет о реализации инвестиционной программы </t>
  </si>
  <si>
    <t>Общество с ограниченной ответственностью "Красноярский жилищно-коммунальный комплекс"</t>
  </si>
  <si>
    <t xml:space="preserve">                         </t>
  </si>
  <si>
    <t xml:space="preserve"> полное наименование субъекта электроэнергетики</t>
  </si>
  <si>
    <t>Год раскрытия информации:  год 2018</t>
  </si>
  <si>
    <t>Утвержденные плановые значения показателей приведены в соответствии с</t>
  </si>
  <si>
    <t>Приказом Министерства промышленности, энергетики и торговли  Красноярского края от 16.07.2018 №08-100</t>
  </si>
  <si>
    <t xml:space="preserve">                                                                                                                                                                  </t>
  </si>
  <si>
    <t xml:space="preserve"> 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</si>
  <si>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</si>
  <si>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 xml:space="preserve"> Наименование инвестиционного проекта (группы инвестиционных проектов)</t>
  </si>
  <si>
    <t>Идентификатор инвестиционного проекта</t>
  </si>
  <si>
    <t xml:space="preserve">Оценка полной стоимости инвестиционного проекта  в прогнозных ценах соответствующих лет, млн. рублей (с НДС) </t>
  </si>
  <si>
    <t xml:space="preserve">Фактический объем финансирования капитальных вложений на  01.01. года 2018, млн. рублей 
(с НДС) </t>
  </si>
  <si>
    <t xml:space="preserve">Остаток финансирования капитальных вложений 
на  01.01. года 2018  в прогнозных ценах соответствующих лет,  млн. рублей (с НДС) </t>
  </si>
  <si>
    <t>Финансирование капитальных вложений года 2018, млн. рублей (с НДС)</t>
  </si>
  <si>
    <t xml:space="preserve">Остаток финансирования капитальных вложений 
на  конец отчетного периода в прогнозных ценах соответствующих лет,  млн. рублей (с НДС) </t>
  </si>
  <si>
    <t>Отклонение от плана финансирования по итогам отчетного периода</t>
  </si>
  <si>
    <t>Причины отклонений</t>
  </si>
  <si>
    <t xml:space="preserve">Всего </t>
  </si>
  <si>
    <t>I квартал</t>
  </si>
  <si>
    <t>II квартал</t>
  </si>
  <si>
    <t>III квартал</t>
  </si>
  <si>
    <t>IV квартал</t>
  </si>
  <si>
    <t>млн. рублей
 (с НДС)</t>
  </si>
  <si>
    <t>%</t>
  </si>
  <si>
    <t>План</t>
  </si>
  <si>
    <t>Факт</t>
  </si>
  <si>
    <t>нд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</si>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</sst>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/>
    </xf>
    <xf numFmtId="0" fontId="1" fillId="2" borderId="0" xfId="1" applyFont="1" applyFill="1"/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1" fillId="0" borderId="0" xfId="1" applyFont="1" applyBorder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2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wrapTex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5" fillId="0" borderId="0" xfId="2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164" fontId="7" fillId="3" borderId="3" xfId="1" applyNumberFormat="1" applyFont="1" applyFill="1" applyBorder="1" applyAlignment="1">
      <alignment horizontal="center"/>
    </xf>
    <xf numFmtId="10" fontId="1" fillId="3" borderId="3" xfId="1" applyNumberFormat="1" applyFont="1" applyFill="1" applyBorder="1" applyAlignment="1">
      <alignment horizontal="center" wrapText="1"/>
    </xf>
    <xf numFmtId="0" fontId="1" fillId="4" borderId="3" xfId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/>
    </xf>
    <xf numFmtId="164" fontId="1" fillId="5" borderId="3" xfId="1" applyNumberFormat="1" applyFont="1" applyFill="1" applyBorder="1" applyAlignment="1">
      <alignment horizontal="center"/>
    </xf>
    <xf numFmtId="10" fontId="1" fillId="5" borderId="3" xfId="1" applyNumberFormat="1" applyFont="1" applyFill="1" applyBorder="1" applyAlignment="1">
      <alignment horizontal="center" wrapText="1"/>
    </xf>
    <xf numFmtId="0" fontId="1" fillId="5" borderId="3" xfId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center" wrapText="1"/>
    </xf>
    <xf numFmtId="2" fontId="1" fillId="0" borderId="3" xfId="1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>
      <alignment horizontal="center"/>
    </xf>
    <xf numFmtId="10" fontId="1" fillId="6" borderId="3" xfId="1" applyNumberFormat="1" applyFont="1" applyFill="1" applyBorder="1" applyAlignment="1">
      <alignment horizontal="center" wrapText="1"/>
    </xf>
    <xf numFmtId="0" fontId="1" fillId="6" borderId="3" xfId="1" applyFont="1" applyFill="1" applyBorder="1" applyAlignment="1">
      <alignment horizontal="center" vertical="center" wrapText="1"/>
    </xf>
    <xf numFmtId="164" fontId="1" fillId="7" borderId="3" xfId="1" applyNumberFormat="1" applyFont="1" applyFill="1" applyBorder="1" applyAlignment="1">
      <alignment horizontal="center"/>
    </xf>
    <xf numFmtId="10" fontId="1" fillId="7" borderId="3" xfId="1" applyNumberFormat="1" applyFont="1" applyFill="1" applyBorder="1" applyAlignment="1">
      <alignment horizontal="center" wrapText="1"/>
    </xf>
    <xf numFmtId="0" fontId="1" fillId="7" borderId="3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10" fontId="1" fillId="0" borderId="3" xfId="1" applyNumberFormat="1" applyFont="1" applyFill="1" applyBorder="1" applyAlignment="1">
      <alignment horizontal="center" vertical="center" wrapText="1"/>
    </xf>
    <xf numFmtId="164" fontId="7" fillId="8" borderId="3" xfId="1" applyNumberFormat="1" applyFont="1" applyFill="1" applyBorder="1" applyAlignment="1">
      <alignment horizontal="center"/>
    </xf>
    <xf numFmtId="10" fontId="1" fillId="8" borderId="3" xfId="1" applyNumberFormat="1" applyFont="1" applyFill="1" applyBorder="1" applyAlignment="1">
      <alignment horizontal="center" wrapText="1"/>
    </xf>
    <xf numFmtId="0" fontId="1" fillId="8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>
        <row r="18">
          <cell r="A18" t="str">
            <v>0</v>
          </cell>
          <cell r="B18" t="str">
            <v>ВСЕГО по инвестиционной программе, в том числе:</v>
          </cell>
          <cell r="C18" t="str">
            <v>нд</v>
          </cell>
        </row>
        <row r="19">
          <cell r="A19" t="str">
            <v>0.1</v>
          </cell>
          <cell r="B19" t="str">
            <v>Технологическое присоединение, всего</v>
          </cell>
          <cell r="C19" t="str">
            <v>нд</v>
          </cell>
        </row>
        <row r="20">
          <cell r="A20" t="str">
            <v>0.2</v>
          </cell>
          <cell r="B20" t="str">
            <v>Реконструкция, модернизация, техническое перевооружение, всего</v>
          </cell>
          <cell r="C20" t="str">
            <v>нд</v>
          </cell>
        </row>
        <row r="21">
          <cell r="A21" t="str">
            <v>0.3</v>
          </cell>
          <cell r="B21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1" t="str">
            <v>нд</v>
          </cell>
        </row>
        <row r="22">
          <cell r="A22" t="str">
            <v>0.4</v>
          </cell>
          <cell r="B22" t="str">
            <v>Прочее новое строительство объектов электросетевого хозяйства, всего</v>
          </cell>
          <cell r="C22" t="str">
            <v>нд</v>
          </cell>
        </row>
        <row r="23">
          <cell r="A23" t="str">
            <v>0.5</v>
          </cell>
          <cell r="B23" t="str">
            <v>Покупка земельных участков для целей реализации инвестиционных проектов, всего</v>
          </cell>
          <cell r="C23" t="str">
            <v>нд</v>
          </cell>
        </row>
        <row r="24">
          <cell r="A24" t="str">
            <v>0.6</v>
          </cell>
          <cell r="B24" t="str">
            <v>Прочие инвестиционные проекты, всего</v>
          </cell>
          <cell r="C24" t="str">
            <v>нд</v>
          </cell>
        </row>
        <row r="25">
          <cell r="A25" t="str">
            <v>1</v>
          </cell>
          <cell r="B25" t="str">
            <v>Красноярский край</v>
          </cell>
          <cell r="C25" t="str">
            <v>нд</v>
          </cell>
        </row>
        <row r="26">
          <cell r="A26" t="str">
            <v>1.1</v>
          </cell>
          <cell r="B26" t="str">
            <v>Технологическое присоединение, всего, в том числе:</v>
          </cell>
          <cell r="C26" t="str">
            <v>Г</v>
          </cell>
        </row>
        <row r="27">
          <cell r="A27" t="str">
            <v>1.1.1</v>
          </cell>
          <cell r="B27" t="str">
            <v>Технологическое присоединение энергопринимающих устройств потребителей, всего, в том числе:</v>
          </cell>
          <cell r="C27" t="str">
            <v>Г</v>
          </cell>
        </row>
        <row r="28">
          <cell r="A28" t="str">
            <v>1.1.1.1</v>
          </cell>
          <cell r="B28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8" t="str">
            <v>нд</v>
          </cell>
        </row>
        <row r="29">
          <cell r="A29" t="str">
            <v>1.1.1.2</v>
          </cell>
          <cell r="B29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29" t="str">
            <v>нд</v>
          </cell>
        </row>
        <row r="30">
          <cell r="A30" t="str">
            <v>1.1.1.3</v>
          </cell>
          <cell r="B30" t="str">
            <v>Технологическое присоединение энергопринимающих устройств потребителей свыше 150 кВт, всего, в том числе:</v>
          </cell>
          <cell r="C30" t="str">
            <v>нд</v>
          </cell>
        </row>
        <row r="31">
          <cell r="A31" t="str">
            <v>1.1.2</v>
          </cell>
          <cell r="B31" t="str">
            <v>Технологическое присоединение объектов электросетевого хозяйства, всего, в том числе:</v>
          </cell>
          <cell r="C31" t="str">
            <v>Г</v>
          </cell>
        </row>
        <row r="32">
          <cell r="A32" t="str">
            <v>1.1.2.1</v>
          </cell>
          <cell r="B32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2" t="str">
            <v>Г</v>
          </cell>
        </row>
        <row r="33">
          <cell r="A33" t="str">
            <v>1.1.2.2</v>
          </cell>
          <cell r="B33" t="str">
            <v>Технологическое присоединение к электрическим сетям иных сетевых организаций, всего, в том числе:</v>
          </cell>
          <cell r="C33" t="str">
            <v>Г</v>
          </cell>
        </row>
        <row r="34">
          <cell r="A34" t="str">
            <v>1.1.3</v>
          </cell>
          <cell r="B34" t="str">
            <v>Технологическое присоединение объектов по производству электрической энергии всего, в том числе:</v>
          </cell>
          <cell r="C34" t="str">
            <v>Г</v>
          </cell>
        </row>
        <row r="35">
          <cell r="A35" t="str">
            <v>1.1.3.1</v>
          </cell>
          <cell r="B35" t="str">
            <v>Наименование объекта по производству электрической энергии,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8" t="str">
            <v>Г</v>
          </cell>
        </row>
        <row r="39">
          <cell r="A39" t="str">
            <v>1.1.3.2</v>
          </cell>
          <cell r="B39" t="str">
            <v>Наименование объекта по производству электрической энергии,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1.1.4</v>
          </cell>
          <cell r="B43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3" t="str">
            <v>Г</v>
          </cell>
        </row>
        <row r="44">
          <cell r="A44" t="str">
            <v>1.1.4.1</v>
          </cell>
          <cell r="B44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4" t="str">
            <v>Г</v>
          </cell>
        </row>
        <row r="45">
          <cell r="A45" t="str">
            <v>1.1.4.2</v>
          </cell>
          <cell r="B45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1.2</v>
          </cell>
          <cell r="B46" t="str">
            <v>Реконструкция, модернизация, техническое перевооружение всего, в том числе:</v>
          </cell>
          <cell r="C46" t="str">
            <v>Г</v>
          </cell>
        </row>
        <row r="47">
          <cell r="A47" t="str">
            <v>1.2.1</v>
          </cell>
          <cell r="B47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7" t="str">
            <v>Г</v>
          </cell>
        </row>
        <row r="48">
          <cell r="A48" t="str">
            <v>1.2.1.1</v>
          </cell>
          <cell r="B48" t="str">
            <v>Реконструкция трансформаторных и иных подстанций, всего, в том числе:</v>
          </cell>
          <cell r="C48" t="str">
            <v>Г</v>
          </cell>
        </row>
        <row r="49">
          <cell r="A49" t="str">
            <v>1.2.1.2</v>
          </cell>
          <cell r="B49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0" t="str">
            <v>H_101120000804</v>
          </cell>
          <cell r="U50">
            <v>1.98072296</v>
          </cell>
          <cell r="X50">
            <v>1.98072296</v>
          </cell>
        </row>
        <row r="51">
          <cell r="A51" t="str">
            <v>1.2.2</v>
          </cell>
          <cell r="B51" t="str">
            <v>Реконструкция, модернизация, техническое перевооружение линий электропередачи, всего, в том числе:</v>
          </cell>
          <cell r="C51" t="str">
            <v>Г</v>
          </cell>
        </row>
        <row r="52">
          <cell r="A52" t="str">
            <v>1.2.2.1</v>
          </cell>
          <cell r="B52" t="str">
            <v>Реконструкция линий электропередачи, всего, в том числе:</v>
          </cell>
          <cell r="C52" t="str">
            <v>Г</v>
          </cell>
        </row>
        <row r="53">
          <cell r="A53" t="str">
            <v>1.2.2.2</v>
          </cell>
          <cell r="B53" t="str">
            <v>Модернизация, техническое перевооружение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4" t="str">
            <v>H_0000024554</v>
          </cell>
          <cell r="U54">
            <v>1.47432976</v>
          </cell>
          <cell r="X54">
            <v>1.47432976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5" t="str">
            <v>H_СТР09754</v>
          </cell>
          <cell r="U55">
            <v>1.9520610199999999</v>
          </cell>
          <cell r="X55">
            <v>1.9520610199999999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6" t="str">
            <v>H_СТР09758</v>
          </cell>
          <cell r="U56">
            <v>1.62797638</v>
          </cell>
          <cell r="X56">
            <v>1.62797638</v>
          </cell>
        </row>
        <row r="57">
          <cell r="A57" t="str">
            <v>1.2.2.2</v>
          </cell>
          <cell r="B57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7" t="str">
            <v>H_ИНФ05163</v>
          </cell>
          <cell r="U57">
            <v>4.1032977800000001</v>
          </cell>
          <cell r="X57">
            <v>4.1032977800000001</v>
          </cell>
        </row>
        <row r="58">
          <cell r="A58" t="str">
            <v>1.2.2.2</v>
          </cell>
          <cell r="B58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8" t="str">
            <v>H_ИНФ07306</v>
          </cell>
          <cell r="U58">
            <v>0</v>
          </cell>
          <cell r="X58">
            <v>0</v>
          </cell>
        </row>
        <row r="59">
          <cell r="A59" t="str">
            <v>1.2.2.2</v>
          </cell>
          <cell r="B59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59" t="str">
            <v>H_ИНФ06443</v>
          </cell>
          <cell r="U59">
            <v>1.2544674</v>
          </cell>
          <cell r="X59">
            <v>1.2544674</v>
          </cell>
        </row>
        <row r="60">
          <cell r="A60" t="str">
            <v>1.2.2.2</v>
          </cell>
          <cell r="B6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0" t="str">
            <v>H_00000001</v>
          </cell>
          <cell r="U60">
            <v>0</v>
          </cell>
          <cell r="X60">
            <v>0</v>
          </cell>
        </row>
        <row r="61">
          <cell r="A61" t="str">
            <v>1.2.2.2.</v>
          </cell>
          <cell r="B61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1" t="str">
            <v>H_ИНФ12181</v>
          </cell>
          <cell r="U61">
            <v>3.7289179799999999</v>
          </cell>
          <cell r="X61">
            <v>3.7289179799999999</v>
          </cell>
        </row>
        <row r="75">
          <cell r="A75" t="str">
            <v>1.2.3</v>
          </cell>
          <cell r="B75" t="str">
            <v>Развитие и модернизация учета электрической энергии (мощности), всего, в том числе:</v>
          </cell>
          <cell r="C75" t="str">
            <v>Г</v>
          </cell>
          <cell r="T75" t="str">
            <v>нд</v>
          </cell>
          <cell r="U75" t="str">
            <v>нд</v>
          </cell>
          <cell r="V75" t="str">
            <v>нд</v>
          </cell>
          <cell r="W75" t="str">
            <v>нд</v>
          </cell>
          <cell r="X75" t="str">
            <v>нд</v>
          </cell>
          <cell r="Y75" t="str">
            <v>нд</v>
          </cell>
          <cell r="Z75" t="str">
            <v>нд</v>
          </cell>
          <cell r="AA75" t="str">
            <v>нд</v>
          </cell>
          <cell r="AB75" t="str">
            <v>нд</v>
          </cell>
          <cell r="AC75" t="str">
            <v>нд</v>
          </cell>
          <cell r="AD75" t="str">
            <v>нд</v>
          </cell>
          <cell r="AE75" t="str">
            <v>нд</v>
          </cell>
          <cell r="AF75" t="str">
            <v>нд</v>
          </cell>
          <cell r="AG75" t="str">
            <v>нд</v>
          </cell>
          <cell r="AH75" t="str">
            <v>нд</v>
          </cell>
          <cell r="AI75" t="str">
            <v>нд</v>
          </cell>
          <cell r="AJ75" t="str">
            <v>нд</v>
          </cell>
        </row>
        <row r="76">
          <cell r="A76" t="str">
            <v>1.2.3.1</v>
          </cell>
          <cell r="B76" t="str">
            <v>«Установка приборов учета, класс напряжения 0,22 (0,4) кВ, всего, в том числе:»</v>
          </cell>
          <cell r="C76" t="str">
            <v>Г</v>
          </cell>
          <cell r="T76" t="str">
            <v>нд</v>
          </cell>
          <cell r="U76" t="str">
            <v>нд</v>
          </cell>
          <cell r="V76" t="str">
            <v>нд</v>
          </cell>
          <cell r="W76" t="str">
            <v>нд</v>
          </cell>
          <cell r="X76" t="str">
            <v>нд</v>
          </cell>
          <cell r="Y76" t="str">
            <v>нд</v>
          </cell>
          <cell r="Z76" t="str">
            <v>нд</v>
          </cell>
          <cell r="AA76" t="str">
            <v>нд</v>
          </cell>
          <cell r="AB76" t="str">
            <v>нд</v>
          </cell>
          <cell r="AC76" t="str">
            <v>нд</v>
          </cell>
          <cell r="AD76" t="str">
            <v>нд</v>
          </cell>
          <cell r="AE76" t="str">
            <v>нд</v>
          </cell>
          <cell r="AF76" t="str">
            <v>нд</v>
          </cell>
          <cell r="AG76" t="str">
            <v>нд</v>
          </cell>
          <cell r="AH76" t="str">
            <v>нд</v>
          </cell>
          <cell r="AI76" t="str">
            <v>нд</v>
          </cell>
          <cell r="AJ76" t="str">
            <v>нд</v>
          </cell>
        </row>
        <row r="77">
          <cell r="A77" t="str">
            <v>1.2.3.2</v>
          </cell>
          <cell r="B77" t="str">
            <v>«Установка приборов учета, класс напряжения 6 (10) кВ, всего, в том числе:»</v>
          </cell>
          <cell r="C77" t="str">
            <v>Г</v>
          </cell>
          <cell r="T77" t="str">
            <v>нд</v>
          </cell>
          <cell r="U77" t="str">
            <v>нд</v>
          </cell>
          <cell r="V77" t="str">
            <v>нд</v>
          </cell>
          <cell r="W77" t="str">
            <v>нд</v>
          </cell>
          <cell r="X77" t="str">
            <v>нд</v>
          </cell>
          <cell r="Y77" t="str">
            <v>нд</v>
          </cell>
          <cell r="Z77" t="str">
            <v>нд</v>
          </cell>
          <cell r="AA77" t="str">
            <v>нд</v>
          </cell>
          <cell r="AB77" t="str">
            <v>нд</v>
          </cell>
          <cell r="AC77" t="str">
            <v>нд</v>
          </cell>
          <cell r="AD77" t="str">
            <v>нд</v>
          </cell>
          <cell r="AE77" t="str">
            <v>нд</v>
          </cell>
          <cell r="AF77" t="str">
            <v>нд</v>
          </cell>
          <cell r="AG77" t="str">
            <v>нд</v>
          </cell>
          <cell r="AH77" t="str">
            <v>нд</v>
          </cell>
          <cell r="AI77" t="str">
            <v>нд</v>
          </cell>
          <cell r="AJ77" t="str">
            <v>нд</v>
          </cell>
        </row>
        <row r="78">
          <cell r="A78" t="str">
            <v>1.2.3.3</v>
          </cell>
          <cell r="B78" t="str">
            <v>«Установка приборов учета, класс напряжения 35 кВ, всего, в том числе:»</v>
          </cell>
          <cell r="C78" t="str">
            <v>Г</v>
          </cell>
          <cell r="T78" t="str">
            <v>нд</v>
          </cell>
          <cell r="U78" t="str">
            <v>нд</v>
          </cell>
          <cell r="V78" t="str">
            <v>нд</v>
          </cell>
          <cell r="W78" t="str">
            <v>нд</v>
          </cell>
          <cell r="X78" t="str">
            <v>нд</v>
          </cell>
          <cell r="Y78" t="str">
            <v>нд</v>
          </cell>
          <cell r="Z78" t="str">
            <v>нд</v>
          </cell>
          <cell r="AA78" t="str">
            <v>нд</v>
          </cell>
          <cell r="AB78" t="str">
            <v>нд</v>
          </cell>
          <cell r="AC78" t="str">
            <v>нд</v>
          </cell>
          <cell r="AD78" t="str">
            <v>нд</v>
          </cell>
          <cell r="AE78" t="str">
            <v>нд</v>
          </cell>
          <cell r="AF78" t="str">
            <v>нд</v>
          </cell>
          <cell r="AG78" t="str">
            <v>нд</v>
          </cell>
          <cell r="AH78" t="str">
            <v>нд</v>
          </cell>
          <cell r="AI78" t="str">
            <v>нд</v>
          </cell>
          <cell r="AJ78" t="str">
            <v>нд</v>
          </cell>
        </row>
        <row r="79">
          <cell r="A79" t="str">
            <v>1.2.3.4</v>
          </cell>
          <cell r="B79" t="str">
            <v>«Установка приборов учета, класс напряжения 110 кВ и выше, всего, в том числе:»</v>
          </cell>
          <cell r="C79" t="str">
            <v>Г</v>
          </cell>
          <cell r="T79" t="str">
            <v>нд</v>
          </cell>
          <cell r="U79" t="str">
            <v>нд</v>
          </cell>
          <cell r="V79" t="str">
            <v>нд</v>
          </cell>
          <cell r="W79" t="str">
            <v>нд</v>
          </cell>
          <cell r="X79" t="str">
            <v>нд</v>
          </cell>
          <cell r="Y79" t="str">
            <v>нд</v>
          </cell>
          <cell r="Z79" t="str">
            <v>нд</v>
          </cell>
          <cell r="AA79" t="str">
            <v>нд</v>
          </cell>
          <cell r="AB79" t="str">
            <v>нд</v>
          </cell>
          <cell r="AC79" t="str">
            <v>нд</v>
          </cell>
          <cell r="AD79" t="str">
            <v>нд</v>
          </cell>
          <cell r="AE79" t="str">
            <v>нд</v>
          </cell>
          <cell r="AF79" t="str">
            <v>нд</v>
          </cell>
          <cell r="AG79" t="str">
            <v>нд</v>
          </cell>
          <cell r="AH79" t="str">
            <v>нд</v>
          </cell>
          <cell r="AI79" t="str">
            <v>нд</v>
          </cell>
          <cell r="AJ79" t="str">
            <v>нд</v>
          </cell>
        </row>
        <row r="80">
          <cell r="A80" t="str">
            <v>1.2.3.5</v>
          </cell>
          <cell r="B80" t="str">
            <v>«Включение приборов учета в систему сбора и передачи данных, класс напряжения 0,22 (0,4) кВ, всего, в том числе:»</v>
          </cell>
          <cell r="C80" t="str">
            <v>Г</v>
          </cell>
          <cell r="T80" t="str">
            <v>нд</v>
          </cell>
          <cell r="U80" t="str">
            <v>нд</v>
          </cell>
          <cell r="V80" t="str">
            <v>нд</v>
          </cell>
          <cell r="W80" t="str">
            <v>нд</v>
          </cell>
          <cell r="X80" t="str">
            <v>нд</v>
          </cell>
          <cell r="Y80" t="str">
            <v>нд</v>
          </cell>
          <cell r="Z80" t="str">
            <v>нд</v>
          </cell>
          <cell r="AA80" t="str">
            <v>нд</v>
          </cell>
          <cell r="AB80" t="str">
            <v>нд</v>
          </cell>
          <cell r="AC80" t="str">
            <v>нд</v>
          </cell>
          <cell r="AD80" t="str">
            <v>нд</v>
          </cell>
          <cell r="AE80" t="str">
            <v>нд</v>
          </cell>
          <cell r="AF80" t="str">
            <v>нд</v>
          </cell>
          <cell r="AG80" t="str">
            <v>нд</v>
          </cell>
          <cell r="AH80" t="str">
            <v>нд</v>
          </cell>
          <cell r="AI80" t="str">
            <v>нд</v>
          </cell>
          <cell r="AJ80" t="str">
            <v>нд</v>
          </cell>
        </row>
        <row r="81">
          <cell r="A81" t="str">
            <v>1.2.3.6</v>
          </cell>
          <cell r="B81" t="str">
            <v>«Включение приборов учета в систему сбора и передачи данных, класс напряжения 6 (10) кВ, всего, в том числе:»</v>
          </cell>
          <cell r="C81" t="str">
            <v>Г</v>
          </cell>
          <cell r="T81" t="str">
            <v>нд</v>
          </cell>
          <cell r="U81" t="str">
            <v>нд</v>
          </cell>
          <cell r="V81" t="str">
            <v>нд</v>
          </cell>
          <cell r="W81" t="str">
            <v>нд</v>
          </cell>
          <cell r="X81" t="str">
            <v>нд</v>
          </cell>
          <cell r="Y81" t="str">
            <v>нд</v>
          </cell>
          <cell r="Z81" t="str">
            <v>нд</v>
          </cell>
          <cell r="AA81" t="str">
            <v>нд</v>
          </cell>
          <cell r="AB81" t="str">
            <v>нд</v>
          </cell>
          <cell r="AC81" t="str">
            <v>нд</v>
          </cell>
          <cell r="AD81" t="str">
            <v>нд</v>
          </cell>
          <cell r="AE81" t="str">
            <v>нд</v>
          </cell>
          <cell r="AF81" t="str">
            <v>нд</v>
          </cell>
          <cell r="AG81" t="str">
            <v>нд</v>
          </cell>
          <cell r="AH81" t="str">
            <v>нд</v>
          </cell>
          <cell r="AI81" t="str">
            <v>нд</v>
          </cell>
          <cell r="AJ81" t="str">
            <v>нд</v>
          </cell>
        </row>
        <row r="82">
          <cell r="A82" t="str">
            <v>1.2.3.7</v>
          </cell>
          <cell r="B82" t="str">
            <v>«Включение приборов учета в систему сбора и передачи данных, класс напряжения 35 кВ, всего, в том числе:»</v>
          </cell>
          <cell r="C82" t="str">
            <v>Г</v>
          </cell>
          <cell r="T82" t="str">
            <v>нд</v>
          </cell>
          <cell r="U82" t="str">
            <v>нд</v>
          </cell>
          <cell r="V82" t="str">
            <v>нд</v>
          </cell>
          <cell r="W82" t="str">
            <v>нд</v>
          </cell>
          <cell r="X82" t="str">
            <v>нд</v>
          </cell>
          <cell r="Y82" t="str">
            <v>нд</v>
          </cell>
          <cell r="Z82" t="str">
            <v>нд</v>
          </cell>
          <cell r="AA82" t="str">
            <v>нд</v>
          </cell>
          <cell r="AB82" t="str">
            <v>нд</v>
          </cell>
          <cell r="AC82" t="str">
            <v>нд</v>
          </cell>
          <cell r="AD82" t="str">
            <v>нд</v>
          </cell>
          <cell r="AE82" t="str">
            <v>нд</v>
          </cell>
          <cell r="AF82" t="str">
            <v>нд</v>
          </cell>
          <cell r="AG82" t="str">
            <v>нд</v>
          </cell>
          <cell r="AH82" t="str">
            <v>нд</v>
          </cell>
          <cell r="AI82" t="str">
            <v>нд</v>
          </cell>
          <cell r="AJ82" t="str">
            <v>нд</v>
          </cell>
        </row>
        <row r="83">
          <cell r="A83" t="str">
            <v>1.2.3.8</v>
          </cell>
          <cell r="B83" t="str">
            <v>«Включение приборов учета в систему сбора и передачи данных, класс напряжения 110 кВ и выше, всего, в том числе:»</v>
          </cell>
          <cell r="C83" t="str">
            <v>Г</v>
          </cell>
          <cell r="T83" t="str">
            <v>нд</v>
          </cell>
          <cell r="U83" t="str">
            <v>нд</v>
          </cell>
          <cell r="V83" t="str">
            <v>нд</v>
          </cell>
          <cell r="W83" t="str">
            <v>нд</v>
          </cell>
          <cell r="X83" t="str">
            <v>нд</v>
          </cell>
          <cell r="Y83" t="str">
            <v>нд</v>
          </cell>
          <cell r="Z83" t="str">
            <v>нд</v>
          </cell>
          <cell r="AA83" t="str">
            <v>нд</v>
          </cell>
          <cell r="AB83" t="str">
            <v>нд</v>
          </cell>
          <cell r="AC83" t="str">
            <v>нд</v>
          </cell>
          <cell r="AD83" t="str">
            <v>нд</v>
          </cell>
          <cell r="AE83" t="str">
            <v>нд</v>
          </cell>
          <cell r="AF83" t="str">
            <v>нд</v>
          </cell>
          <cell r="AG83" t="str">
            <v>нд</v>
          </cell>
          <cell r="AH83" t="str">
            <v>нд</v>
          </cell>
          <cell r="AI83" t="str">
            <v>нд</v>
          </cell>
          <cell r="AJ83" t="str">
            <v>нд</v>
          </cell>
        </row>
        <row r="84">
          <cell r="A84" t="str">
            <v>1.2.4</v>
          </cell>
          <cell r="B84" t="str">
            <v>Реконструкция, модернизация, техническое перевооружение прочих объектов основных средств, всего, в том числе:</v>
          </cell>
          <cell r="C84" t="str">
            <v>Г</v>
          </cell>
          <cell r="T84" t="str">
            <v>нд</v>
          </cell>
          <cell r="U84" t="str">
            <v>нд</v>
          </cell>
          <cell r="V84" t="str">
            <v>нд</v>
          </cell>
          <cell r="W84" t="str">
            <v>нд</v>
          </cell>
          <cell r="X84" t="str">
            <v>нд</v>
          </cell>
          <cell r="Y84" t="str">
            <v>нд</v>
          </cell>
          <cell r="Z84" t="str">
            <v>нд</v>
          </cell>
          <cell r="AA84" t="str">
            <v>нд</v>
          </cell>
          <cell r="AB84" t="str">
            <v>нд</v>
          </cell>
          <cell r="AC84" t="str">
            <v>нд</v>
          </cell>
          <cell r="AD84" t="str">
            <v>нд</v>
          </cell>
          <cell r="AE84" t="str">
            <v>нд</v>
          </cell>
          <cell r="AF84" t="str">
            <v>нд</v>
          </cell>
          <cell r="AG84" t="str">
            <v>нд</v>
          </cell>
          <cell r="AH84" t="str">
            <v>нд</v>
          </cell>
          <cell r="AI84" t="str">
            <v>нд</v>
          </cell>
          <cell r="AJ84" t="str">
            <v>нд</v>
          </cell>
        </row>
        <row r="85">
          <cell r="A85" t="str">
            <v>1.2.4.1</v>
          </cell>
          <cell r="B85" t="str">
            <v>Реконструкция прочих объектов основных средств, всего, в том числе:</v>
          </cell>
          <cell r="C85" t="str">
            <v>Г</v>
          </cell>
          <cell r="T85" t="str">
            <v>нд</v>
          </cell>
          <cell r="U85" t="str">
            <v>нд</v>
          </cell>
          <cell r="V85" t="str">
            <v>нд</v>
          </cell>
          <cell r="W85" t="str">
            <v>нд</v>
          </cell>
          <cell r="X85" t="str">
            <v>нд</v>
          </cell>
          <cell r="Y85" t="str">
            <v>нд</v>
          </cell>
          <cell r="Z85" t="str">
            <v>нд</v>
          </cell>
          <cell r="AA85" t="str">
            <v>нд</v>
          </cell>
          <cell r="AB85" t="str">
            <v>нд</v>
          </cell>
          <cell r="AC85" t="str">
            <v>нд</v>
          </cell>
          <cell r="AD85" t="str">
            <v>нд</v>
          </cell>
          <cell r="AE85" t="str">
            <v>нд</v>
          </cell>
          <cell r="AF85" t="str">
            <v>нд</v>
          </cell>
          <cell r="AG85" t="str">
            <v>нд</v>
          </cell>
          <cell r="AH85" t="str">
            <v>нд</v>
          </cell>
          <cell r="AI85" t="str">
            <v>нд</v>
          </cell>
          <cell r="AJ85" t="str">
            <v>нд</v>
          </cell>
        </row>
        <row r="86">
          <cell r="A86" t="str">
            <v>1.2.4.2</v>
          </cell>
          <cell r="B86" t="str">
            <v>Модернизация, техническое перевооружение прочих объектов основных средств, всего, в том числе:</v>
          </cell>
          <cell r="C86" t="str">
            <v>Г</v>
          </cell>
          <cell r="T86" t="str">
            <v>нд</v>
          </cell>
          <cell r="U86" t="str">
            <v>нд</v>
          </cell>
          <cell r="V86" t="str">
            <v>нд</v>
          </cell>
          <cell r="W86" t="str">
            <v>нд</v>
          </cell>
          <cell r="X86" t="str">
            <v>нд</v>
          </cell>
          <cell r="Y86" t="str">
            <v>нд</v>
          </cell>
          <cell r="Z86" t="str">
            <v>нд</v>
          </cell>
          <cell r="AA86" t="str">
            <v>нд</v>
          </cell>
          <cell r="AB86" t="str">
            <v>нд</v>
          </cell>
          <cell r="AC86" t="str">
            <v>нд</v>
          </cell>
          <cell r="AD86" t="str">
            <v>нд</v>
          </cell>
          <cell r="AE86" t="str">
            <v>нд</v>
          </cell>
          <cell r="AF86" t="str">
            <v>нд</v>
          </cell>
          <cell r="AG86" t="str">
            <v>нд</v>
          </cell>
          <cell r="AH86" t="str">
            <v>нд</v>
          </cell>
          <cell r="AI86" t="str">
            <v>нд</v>
          </cell>
          <cell r="AJ86" t="str">
            <v>нд</v>
          </cell>
        </row>
        <row r="87">
          <cell r="A87" t="str">
            <v>1.3</v>
          </cell>
          <cell r="B87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87" t="str">
            <v>Г</v>
          </cell>
          <cell r="T87" t="str">
            <v>нд</v>
          </cell>
          <cell r="U87" t="str">
            <v>нд</v>
          </cell>
          <cell r="V87" t="str">
            <v>нд</v>
          </cell>
          <cell r="W87" t="str">
            <v>нд</v>
          </cell>
          <cell r="X87" t="str">
            <v>нд</v>
          </cell>
          <cell r="Y87" t="str">
            <v>нд</v>
          </cell>
          <cell r="Z87" t="str">
            <v>нд</v>
          </cell>
          <cell r="AA87" t="str">
            <v>нд</v>
          </cell>
          <cell r="AB87" t="str">
            <v>нд</v>
          </cell>
          <cell r="AC87" t="str">
            <v>нд</v>
          </cell>
          <cell r="AD87" t="str">
            <v>нд</v>
          </cell>
          <cell r="AE87" t="str">
            <v>нд</v>
          </cell>
          <cell r="AF87" t="str">
            <v>нд</v>
          </cell>
          <cell r="AG87" t="str">
            <v>нд</v>
          </cell>
          <cell r="AH87" t="str">
            <v>нд</v>
          </cell>
          <cell r="AI87" t="str">
            <v>нд</v>
          </cell>
          <cell r="AJ87" t="str">
            <v>нд</v>
          </cell>
        </row>
        <row r="88">
          <cell r="A88" t="str">
            <v>1.3.1</v>
          </cell>
          <cell r="B88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88" t="str">
            <v>Г</v>
          </cell>
          <cell r="T88" t="str">
            <v>нд</v>
          </cell>
          <cell r="U88" t="str">
            <v>нд</v>
          </cell>
          <cell r="V88" t="str">
            <v>нд</v>
          </cell>
          <cell r="W88" t="str">
            <v>нд</v>
          </cell>
          <cell r="X88" t="str">
            <v>нд</v>
          </cell>
          <cell r="Y88" t="str">
            <v>нд</v>
          </cell>
          <cell r="Z88" t="str">
            <v>нд</v>
          </cell>
          <cell r="AA88" t="str">
            <v>нд</v>
          </cell>
          <cell r="AB88" t="str">
            <v>нд</v>
          </cell>
          <cell r="AC88" t="str">
            <v>нд</v>
          </cell>
          <cell r="AD88" t="str">
            <v>нд</v>
          </cell>
          <cell r="AE88" t="str">
            <v>нд</v>
          </cell>
          <cell r="AF88" t="str">
            <v>нд</v>
          </cell>
          <cell r="AG88" t="str">
            <v>нд</v>
          </cell>
          <cell r="AH88" t="str">
            <v>нд</v>
          </cell>
          <cell r="AI88" t="str">
            <v>нд</v>
          </cell>
          <cell r="AJ88" t="str">
            <v>нд</v>
          </cell>
        </row>
        <row r="89">
          <cell r="A89" t="str">
            <v>1.3.2</v>
          </cell>
          <cell r="B89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89" t="str">
            <v>Г</v>
          </cell>
          <cell r="T89" t="str">
            <v>нд</v>
          </cell>
          <cell r="U89" t="str">
            <v>нд</v>
          </cell>
          <cell r="V89" t="str">
            <v>нд</v>
          </cell>
          <cell r="W89" t="str">
            <v>нд</v>
          </cell>
          <cell r="X89" t="str">
            <v>нд</v>
          </cell>
          <cell r="Y89" t="str">
            <v>нд</v>
          </cell>
          <cell r="Z89" t="str">
            <v>нд</v>
          </cell>
          <cell r="AA89" t="str">
            <v>нд</v>
          </cell>
          <cell r="AB89" t="str">
            <v>нд</v>
          </cell>
          <cell r="AC89" t="str">
            <v>нд</v>
          </cell>
          <cell r="AD89" t="str">
            <v>нд</v>
          </cell>
          <cell r="AE89" t="str">
            <v>нд</v>
          </cell>
          <cell r="AF89" t="str">
            <v>нд</v>
          </cell>
          <cell r="AG89" t="str">
            <v>нд</v>
          </cell>
          <cell r="AH89" t="str">
            <v>нд</v>
          </cell>
          <cell r="AI89" t="str">
            <v>нд</v>
          </cell>
          <cell r="AJ89" t="str">
            <v>нд</v>
          </cell>
        </row>
        <row r="90">
          <cell r="A90" t="str">
            <v>1.4</v>
          </cell>
          <cell r="B90" t="str">
            <v>Прочее новое строительство объектов электросетевого хозяйства, всего, в том числе:</v>
          </cell>
          <cell r="C90" t="str">
            <v>Г</v>
          </cell>
          <cell r="T90" t="str">
            <v>нд</v>
          </cell>
          <cell r="U90" t="str">
            <v>нд</v>
          </cell>
          <cell r="V90" t="str">
            <v>нд</v>
          </cell>
          <cell r="W90" t="str">
            <v>нд</v>
          </cell>
          <cell r="X90" t="str">
            <v>нд</v>
          </cell>
          <cell r="Y90" t="str">
            <v>нд</v>
          </cell>
          <cell r="Z90" t="str">
            <v>нд</v>
          </cell>
          <cell r="AA90" t="str">
            <v>нд</v>
          </cell>
          <cell r="AB90" t="str">
            <v>нд</v>
          </cell>
          <cell r="AC90" t="str">
            <v>нд</v>
          </cell>
          <cell r="AD90" t="str">
            <v>нд</v>
          </cell>
          <cell r="AE90" t="str">
            <v>нд</v>
          </cell>
          <cell r="AF90" t="str">
            <v>нд</v>
          </cell>
          <cell r="AG90" t="str">
            <v>нд</v>
          </cell>
          <cell r="AH90" t="str">
            <v>нд</v>
          </cell>
          <cell r="AI90" t="str">
            <v>нд</v>
          </cell>
          <cell r="AJ90" t="str">
            <v>нд</v>
          </cell>
        </row>
        <row r="91">
          <cell r="A91" t="str">
            <v>1.5</v>
          </cell>
          <cell r="B91" t="str">
            <v>Покупка земельных участков для целей реализации инвестиционных проектов, всего, в том числе:</v>
          </cell>
          <cell r="C91" t="str">
            <v>Г</v>
          </cell>
          <cell r="T91" t="str">
            <v>нд</v>
          </cell>
          <cell r="U91" t="str">
            <v>нд</v>
          </cell>
          <cell r="V91" t="str">
            <v>нд</v>
          </cell>
          <cell r="W91" t="str">
            <v>нд</v>
          </cell>
          <cell r="X91" t="str">
            <v>нд</v>
          </cell>
          <cell r="Y91" t="str">
            <v>нд</v>
          </cell>
          <cell r="Z91" t="str">
            <v>нд</v>
          </cell>
          <cell r="AA91" t="str">
            <v>нд</v>
          </cell>
          <cell r="AB91" t="str">
            <v>нд</v>
          </cell>
          <cell r="AC91" t="str">
            <v>нд</v>
          </cell>
          <cell r="AD91" t="str">
            <v>нд</v>
          </cell>
          <cell r="AE91" t="str">
            <v>нд</v>
          </cell>
          <cell r="AF91" t="str">
            <v>нд</v>
          </cell>
          <cell r="AG91" t="str">
            <v>нд</v>
          </cell>
          <cell r="AH91" t="str">
            <v>нд</v>
          </cell>
          <cell r="AI91" t="str">
            <v>нд</v>
          </cell>
          <cell r="AJ91" t="str">
            <v>нд</v>
          </cell>
        </row>
        <row r="92">
          <cell r="A92" t="str">
            <v>1.6</v>
          </cell>
          <cell r="B92" t="str">
            <v>Прочие инвестиционные проекты, всего, в том числе:</v>
          </cell>
          <cell r="C92" t="str">
            <v>Г</v>
          </cell>
          <cell r="T92" t="str">
            <v>нд</v>
          </cell>
          <cell r="U92" t="str">
            <v>нд</v>
          </cell>
          <cell r="V92" t="str">
            <v>нд</v>
          </cell>
          <cell r="W92" t="str">
            <v>нд</v>
          </cell>
          <cell r="X92" t="str">
            <v>нд</v>
          </cell>
          <cell r="Y92" t="str">
            <v>нд</v>
          </cell>
          <cell r="Z92" t="str">
            <v>нд</v>
          </cell>
          <cell r="AA92" t="str">
            <v>нд</v>
          </cell>
          <cell r="AB92" t="str">
            <v>нд</v>
          </cell>
          <cell r="AC92" t="str">
            <v>нд</v>
          </cell>
          <cell r="AD92" t="str">
            <v>нд</v>
          </cell>
          <cell r="AE92" t="str">
            <v>нд</v>
          </cell>
          <cell r="AF92" t="str">
            <v>нд</v>
          </cell>
          <cell r="AG92" t="str">
            <v>нд</v>
          </cell>
          <cell r="AH92" t="str">
            <v>нд</v>
          </cell>
          <cell r="AI92" t="str">
            <v>нд</v>
          </cell>
          <cell r="AJ92" t="str">
            <v>нд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83"/>
  <sheetViews>
    <sheetView tabSelected="1" view="pageBreakPreview" zoomScale="80" zoomScaleSheetLayoutView="80" workbookViewId="0">
      <selection activeCell="G12" sqref="G12:R12"/>
    </sheetView>
  </sheetViews>
  <sheetFormatPr defaultRowHeight="15.75" x14ac:dyDescent="0.25"/>
  <cols>
    <col min="1" max="1" width="8.6640625" style="1" customWidth="1"/>
    <col min="2" max="2" width="34.5546875" style="2" customWidth="1"/>
    <col min="3" max="3" width="14.77734375" style="1" customWidth="1"/>
    <col min="4" max="4" width="15.6640625" style="3" customWidth="1"/>
    <col min="5" max="5" width="14.21875" style="3" customWidth="1"/>
    <col min="6" max="6" width="15.5546875" style="3" customWidth="1"/>
    <col min="7" max="16" width="8.5546875" style="1" customWidth="1"/>
    <col min="17" max="17" width="17" style="3" customWidth="1"/>
    <col min="18" max="18" width="11.109375" style="1" customWidth="1"/>
    <col min="19" max="19" width="7.6640625" style="1" customWidth="1"/>
    <col min="20" max="20" width="13.77734375" style="1" customWidth="1"/>
    <col min="21" max="22" width="9.44140625" style="1" customWidth="1"/>
    <col min="23" max="23" width="10.77734375" style="1" customWidth="1"/>
    <col min="24" max="24" width="9.44140625" style="1" customWidth="1"/>
    <col min="25" max="25" width="20.21875" style="1" customWidth="1"/>
    <col min="26" max="63" width="9.44140625" style="1" customWidth="1"/>
    <col min="64" max="64" width="10.77734375" style="1" customWidth="1"/>
    <col min="65" max="65" width="10.21875" style="1" customWidth="1"/>
    <col min="66" max="66" width="12.5546875" style="1" customWidth="1"/>
    <col min="67" max="67" width="13.44140625" style="1" customWidth="1"/>
    <col min="68" max="68" width="11.5546875" style="1" customWidth="1"/>
    <col min="69" max="69" width="10.44140625" style="1" customWidth="1"/>
    <col min="70" max="70" width="15.5546875" style="1" customWidth="1"/>
    <col min="71" max="16384" width="8.88671875" style="1"/>
  </cols>
  <sheetData>
    <row r="1" spans="1:29" ht="18.75" x14ac:dyDescent="0.25">
      <c r="T1" s="4" t="s">
        <v>0</v>
      </c>
      <c r="V1" s="5"/>
    </row>
    <row r="2" spans="1:29" ht="18.75" x14ac:dyDescent="0.3">
      <c r="T2" s="6" t="s">
        <v>1</v>
      </c>
      <c r="V2" s="5"/>
    </row>
    <row r="3" spans="1:29" ht="18.75" x14ac:dyDescent="0.3">
      <c r="T3" s="6" t="s">
        <v>2</v>
      </c>
      <c r="V3" s="5"/>
    </row>
    <row r="4" spans="1:29" s="9" customFormat="1" ht="18.75" x14ac:dyDescent="0.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  <c r="V4" s="8"/>
    </row>
    <row r="5" spans="1:29" s="9" customFormat="1" ht="18.75" x14ac:dyDescent="0.3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/>
      <c r="V5" s="11"/>
      <c r="W5" s="11"/>
    </row>
    <row r="6" spans="1:29" s="9" customFormat="1" ht="18.75" x14ac:dyDescent="0.3">
      <c r="A6" s="12"/>
      <c r="B6" s="13"/>
      <c r="C6" s="12"/>
      <c r="D6" s="14"/>
      <c r="E6" s="14"/>
      <c r="F6" s="14"/>
      <c r="G6" s="12"/>
      <c r="H6" s="12"/>
      <c r="I6" s="12"/>
      <c r="J6" s="12"/>
      <c r="K6" s="12"/>
      <c r="L6" s="12"/>
      <c r="M6" s="12"/>
      <c r="N6" s="12"/>
      <c r="O6" s="12"/>
      <c r="P6" s="12"/>
      <c r="Q6" s="14"/>
      <c r="R6" s="12"/>
      <c r="S6" s="12"/>
      <c r="T6" s="12"/>
      <c r="U6" s="12"/>
      <c r="V6" s="12"/>
    </row>
    <row r="7" spans="1:29" s="9" customFormat="1" ht="18.75" x14ac:dyDescent="0.3">
      <c r="A7" s="15" t="s">
        <v>5</v>
      </c>
      <c r="B7" s="15"/>
      <c r="C7" s="15"/>
      <c r="D7" s="15"/>
      <c r="E7" s="15"/>
      <c r="F7" s="15"/>
      <c r="G7" s="16" t="s">
        <v>6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x14ac:dyDescent="0.25">
      <c r="A8" s="18" t="s">
        <v>7</v>
      </c>
      <c r="B8" s="19"/>
      <c r="C8" s="18"/>
      <c r="D8" s="18"/>
      <c r="E8" s="18"/>
      <c r="F8" s="18"/>
      <c r="G8" s="18"/>
      <c r="H8" s="18"/>
      <c r="I8" s="18"/>
      <c r="J8" s="18"/>
      <c r="K8" s="18"/>
      <c r="L8" s="18" t="s">
        <v>8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 x14ac:dyDescent="0.25">
      <c r="A9" s="20"/>
      <c r="B9" s="19"/>
      <c r="C9" s="20"/>
      <c r="D9" s="21"/>
      <c r="E9" s="21"/>
      <c r="F9" s="21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20"/>
      <c r="S9" s="20"/>
      <c r="T9" s="20"/>
      <c r="U9" s="20"/>
      <c r="V9" s="20"/>
    </row>
    <row r="10" spans="1:29" ht="18.75" x14ac:dyDescent="0.3">
      <c r="A10" s="22" t="s">
        <v>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3"/>
    </row>
    <row r="11" spans="1:29" ht="18.75" x14ac:dyDescent="0.3">
      <c r="V11" s="6"/>
    </row>
    <row r="12" spans="1:29" ht="18.75" x14ac:dyDescent="0.25">
      <c r="A12" s="24" t="s">
        <v>10</v>
      </c>
      <c r="B12" s="24"/>
      <c r="C12" s="24"/>
      <c r="D12" s="24"/>
      <c r="E12" s="24"/>
      <c r="F12" s="24"/>
      <c r="G12" s="25" t="s">
        <v>11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6"/>
      <c r="T12" s="26"/>
      <c r="U12" s="27"/>
      <c r="V12" s="27"/>
    </row>
    <row r="13" spans="1:29" x14ac:dyDescent="0.25">
      <c r="A13" s="18" t="s">
        <v>12</v>
      </c>
      <c r="B13" s="19"/>
      <c r="C13" s="18"/>
      <c r="D13" s="18"/>
      <c r="E13" s="18"/>
      <c r="F13" s="18"/>
      <c r="G13" s="28" t="s">
        <v>13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18"/>
      <c r="T13" s="18"/>
      <c r="U13" s="18"/>
      <c r="V13" s="18"/>
    </row>
    <row r="14" spans="1:29" ht="18.75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8"/>
      <c r="V14" s="8"/>
    </row>
    <row r="15" spans="1:29" ht="69.75" customHeight="1" x14ac:dyDescent="0.25">
      <c r="A15" s="30" t="s">
        <v>14</v>
      </c>
      <c r="B15" s="30" t="s">
        <v>15</v>
      </c>
      <c r="C15" s="30" t="s">
        <v>16</v>
      </c>
      <c r="D15" s="31" t="s">
        <v>17</v>
      </c>
      <c r="E15" s="31" t="s">
        <v>18</v>
      </c>
      <c r="F15" s="31" t="s">
        <v>19</v>
      </c>
      <c r="G15" s="32" t="s">
        <v>20</v>
      </c>
      <c r="H15" s="33"/>
      <c r="I15" s="33"/>
      <c r="J15" s="33"/>
      <c r="K15" s="33"/>
      <c r="L15" s="33"/>
      <c r="M15" s="33"/>
      <c r="N15" s="33"/>
      <c r="O15" s="33"/>
      <c r="P15" s="34"/>
      <c r="Q15" s="31" t="s">
        <v>21</v>
      </c>
      <c r="R15" s="30" t="s">
        <v>22</v>
      </c>
      <c r="S15" s="30"/>
      <c r="T15" s="30" t="s">
        <v>23</v>
      </c>
      <c r="U15" s="9"/>
      <c r="V15" s="9"/>
    </row>
    <row r="16" spans="1:29" ht="48" customHeight="1" x14ac:dyDescent="0.25">
      <c r="A16" s="30"/>
      <c r="B16" s="30"/>
      <c r="C16" s="30"/>
      <c r="D16" s="35"/>
      <c r="E16" s="35"/>
      <c r="F16" s="35"/>
      <c r="G16" s="32" t="s">
        <v>24</v>
      </c>
      <c r="H16" s="34"/>
      <c r="I16" s="32" t="s">
        <v>25</v>
      </c>
      <c r="J16" s="34"/>
      <c r="K16" s="32" t="s">
        <v>26</v>
      </c>
      <c r="L16" s="34"/>
      <c r="M16" s="32" t="s">
        <v>27</v>
      </c>
      <c r="N16" s="34"/>
      <c r="O16" s="32" t="s">
        <v>28</v>
      </c>
      <c r="P16" s="34"/>
      <c r="Q16" s="35"/>
      <c r="R16" s="30" t="s">
        <v>29</v>
      </c>
      <c r="S16" s="30" t="s">
        <v>30</v>
      </c>
      <c r="T16" s="30"/>
    </row>
    <row r="17" spans="1:20" ht="48" customHeight="1" x14ac:dyDescent="0.25">
      <c r="A17" s="30"/>
      <c r="B17" s="30"/>
      <c r="C17" s="30"/>
      <c r="D17" s="36"/>
      <c r="E17" s="36"/>
      <c r="F17" s="36"/>
      <c r="G17" s="37" t="s">
        <v>31</v>
      </c>
      <c r="H17" s="37" t="s">
        <v>32</v>
      </c>
      <c r="I17" s="37" t="s">
        <v>31</v>
      </c>
      <c r="J17" s="37" t="s">
        <v>32</v>
      </c>
      <c r="K17" s="37" t="s">
        <v>31</v>
      </c>
      <c r="L17" s="37" t="s">
        <v>32</v>
      </c>
      <c r="M17" s="37" t="s">
        <v>31</v>
      </c>
      <c r="N17" s="37" t="s">
        <v>32</v>
      </c>
      <c r="O17" s="37" t="s">
        <v>31</v>
      </c>
      <c r="P17" s="37" t="s">
        <v>32</v>
      </c>
      <c r="Q17" s="36"/>
      <c r="R17" s="30"/>
      <c r="S17" s="30"/>
      <c r="T17" s="30"/>
    </row>
    <row r="18" spans="1:20" x14ac:dyDescent="0.25">
      <c r="A18" s="37">
        <v>1</v>
      </c>
      <c r="B18" s="38">
        <f t="shared" ref="B18:T18" si="0">A18+1</f>
        <v>2</v>
      </c>
      <c r="C18" s="37">
        <f t="shared" si="0"/>
        <v>3</v>
      </c>
      <c r="D18" s="39">
        <f t="shared" si="0"/>
        <v>4</v>
      </c>
      <c r="E18" s="39">
        <f t="shared" si="0"/>
        <v>5</v>
      </c>
      <c r="F18" s="39">
        <f t="shared" si="0"/>
        <v>6</v>
      </c>
      <c r="G18" s="37">
        <f t="shared" si="0"/>
        <v>7</v>
      </c>
      <c r="H18" s="37">
        <f t="shared" si="0"/>
        <v>8</v>
      </c>
      <c r="I18" s="37">
        <f t="shared" si="0"/>
        <v>9</v>
      </c>
      <c r="J18" s="37">
        <f t="shared" si="0"/>
        <v>10</v>
      </c>
      <c r="K18" s="37">
        <f t="shared" si="0"/>
        <v>11</v>
      </c>
      <c r="L18" s="37">
        <f t="shared" si="0"/>
        <v>12</v>
      </c>
      <c r="M18" s="37">
        <f t="shared" si="0"/>
        <v>13</v>
      </c>
      <c r="N18" s="37">
        <f t="shared" si="0"/>
        <v>14</v>
      </c>
      <c r="O18" s="37">
        <f>N18+1</f>
        <v>15</v>
      </c>
      <c r="P18" s="37">
        <f t="shared" si="0"/>
        <v>16</v>
      </c>
      <c r="Q18" s="39">
        <f t="shared" si="0"/>
        <v>17</v>
      </c>
      <c r="R18" s="37">
        <f t="shared" si="0"/>
        <v>18</v>
      </c>
      <c r="S18" s="37">
        <f t="shared" si="0"/>
        <v>19</v>
      </c>
      <c r="T18" s="37">
        <f t="shared" si="0"/>
        <v>20</v>
      </c>
    </row>
    <row r="19" spans="1:20" ht="31.5" x14ac:dyDescent="0.25">
      <c r="A19" s="40" t="str">
        <f>[1]Лист1!A18</f>
        <v>0</v>
      </c>
      <c r="B19" s="41" t="str">
        <f>[1]Лист1!B18</f>
        <v>ВСЕГО по инвестиционной программе, в том числе:</v>
      </c>
      <c r="C19" s="40" t="str">
        <f>[1]Лист1!C18</f>
        <v>нд</v>
      </c>
      <c r="D19" s="42">
        <f>SUM(D20:D25)</f>
        <v>16.121773279999999</v>
      </c>
      <c r="E19" s="42">
        <f t="shared" ref="E19:R19" si="1">SUM(E20:E25)</f>
        <v>0</v>
      </c>
      <c r="F19" s="42">
        <f t="shared" si="1"/>
        <v>16.121773279999999</v>
      </c>
      <c r="G19" s="42">
        <f t="shared" si="1"/>
        <v>16.121773279999999</v>
      </c>
      <c r="H19" s="42">
        <f t="shared" si="1"/>
        <v>0</v>
      </c>
      <c r="I19" s="42">
        <f t="shared" si="1"/>
        <v>0</v>
      </c>
      <c r="J19" s="42">
        <f t="shared" si="1"/>
        <v>0</v>
      </c>
      <c r="K19" s="42">
        <f t="shared" si="1"/>
        <v>0</v>
      </c>
      <c r="L19" s="42">
        <f t="shared" si="1"/>
        <v>0</v>
      </c>
      <c r="M19" s="42">
        <f t="shared" si="1"/>
        <v>0</v>
      </c>
      <c r="N19" s="42">
        <f t="shared" si="1"/>
        <v>0</v>
      </c>
      <c r="O19" s="42">
        <f t="shared" si="1"/>
        <v>16.121773279999999</v>
      </c>
      <c r="P19" s="42">
        <f t="shared" si="1"/>
        <v>0</v>
      </c>
      <c r="Q19" s="42">
        <f t="shared" si="1"/>
        <v>16.121773279999999</v>
      </c>
      <c r="R19" s="42">
        <f t="shared" si="1"/>
        <v>0</v>
      </c>
      <c r="S19" s="43">
        <f>R19/G19</f>
        <v>0</v>
      </c>
      <c r="T19" s="44" t="s">
        <v>33</v>
      </c>
    </row>
    <row r="20" spans="1:20" x14ac:dyDescent="0.25">
      <c r="A20" s="40" t="str">
        <f>[1]Лист1!A19</f>
        <v>0.1</v>
      </c>
      <c r="B20" s="41" t="str">
        <f>[1]Лист1!B19</f>
        <v>Технологическое присоединение, всего</v>
      </c>
      <c r="C20" s="40" t="str">
        <f>[1]Лист1!C19</f>
        <v>нд</v>
      </c>
      <c r="D20" s="45" t="s">
        <v>33</v>
      </c>
      <c r="E20" s="45" t="s">
        <v>33</v>
      </c>
      <c r="F20" s="45" t="s">
        <v>33</v>
      </c>
      <c r="G20" s="45" t="s">
        <v>33</v>
      </c>
      <c r="H20" s="45" t="s">
        <v>33</v>
      </c>
      <c r="I20" s="45" t="s">
        <v>33</v>
      </c>
      <c r="J20" s="45" t="s">
        <v>33</v>
      </c>
      <c r="K20" s="45" t="s">
        <v>33</v>
      </c>
      <c r="L20" s="45" t="s">
        <v>33</v>
      </c>
      <c r="M20" s="45" t="s">
        <v>33</v>
      </c>
      <c r="N20" s="45" t="s">
        <v>33</v>
      </c>
      <c r="O20" s="45" t="s">
        <v>33</v>
      </c>
      <c r="P20" s="45" t="s">
        <v>33</v>
      </c>
      <c r="Q20" s="45" t="s">
        <v>33</v>
      </c>
      <c r="R20" s="45" t="s">
        <v>33</v>
      </c>
      <c r="S20" s="45" t="s">
        <v>33</v>
      </c>
      <c r="T20" s="45" t="s">
        <v>33</v>
      </c>
    </row>
    <row r="21" spans="1:20" ht="31.5" x14ac:dyDescent="0.25">
      <c r="A21" s="40" t="str">
        <f>[1]Лист1!A20</f>
        <v>0.2</v>
      </c>
      <c r="B21" s="41" t="str">
        <f>[1]Лист1!B20</f>
        <v>Реконструкция, модернизация, техническое перевооружение, всего</v>
      </c>
      <c r="C21" s="40" t="str">
        <f>[1]Лист1!C20</f>
        <v>нд</v>
      </c>
      <c r="D21" s="46">
        <f>SUM(D47)</f>
        <v>16.121773279999999</v>
      </c>
      <c r="E21" s="46">
        <f t="shared" ref="E21:R21" si="2">SUM(E47)</f>
        <v>0</v>
      </c>
      <c r="F21" s="46">
        <f t="shared" si="2"/>
        <v>16.121773279999999</v>
      </c>
      <c r="G21" s="46">
        <f t="shared" si="2"/>
        <v>16.121773279999999</v>
      </c>
      <c r="H21" s="46">
        <f t="shared" si="2"/>
        <v>0</v>
      </c>
      <c r="I21" s="46">
        <f t="shared" si="2"/>
        <v>0</v>
      </c>
      <c r="J21" s="46">
        <f t="shared" si="2"/>
        <v>0</v>
      </c>
      <c r="K21" s="46">
        <f t="shared" si="2"/>
        <v>0</v>
      </c>
      <c r="L21" s="46">
        <f t="shared" si="2"/>
        <v>0</v>
      </c>
      <c r="M21" s="46">
        <f t="shared" si="2"/>
        <v>0</v>
      </c>
      <c r="N21" s="46">
        <f t="shared" si="2"/>
        <v>0</v>
      </c>
      <c r="O21" s="46">
        <f t="shared" si="2"/>
        <v>16.121773279999999</v>
      </c>
      <c r="P21" s="46">
        <f t="shared" si="2"/>
        <v>0</v>
      </c>
      <c r="Q21" s="46">
        <f t="shared" si="2"/>
        <v>16.121773279999999</v>
      </c>
      <c r="R21" s="46">
        <f t="shared" si="2"/>
        <v>0</v>
      </c>
      <c r="S21" s="47">
        <f>R21/G21</f>
        <v>0</v>
      </c>
      <c r="T21" s="48" t="s">
        <v>33</v>
      </c>
    </row>
    <row r="22" spans="1:20" ht="63" x14ac:dyDescent="0.25">
      <c r="A22" s="40" t="str">
        <f>[1]Лист1!A21</f>
        <v>0.3</v>
      </c>
      <c r="B22" s="41" t="str">
        <f>[1]Лист1!B21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2" s="49" t="str">
        <f>[1]Лист1!C21</f>
        <v>нд</v>
      </c>
      <c r="D22" s="50" t="s">
        <v>33</v>
      </c>
      <c r="E22" s="50" t="s">
        <v>33</v>
      </c>
      <c r="F22" s="50" t="s">
        <v>33</v>
      </c>
      <c r="G22" s="50" t="s">
        <v>33</v>
      </c>
      <c r="H22" s="50" t="s">
        <v>33</v>
      </c>
      <c r="I22" s="50" t="s">
        <v>33</v>
      </c>
      <c r="J22" s="50" t="s">
        <v>33</v>
      </c>
      <c r="K22" s="50" t="s">
        <v>33</v>
      </c>
      <c r="L22" s="50" t="s">
        <v>33</v>
      </c>
      <c r="M22" s="50" t="s">
        <v>33</v>
      </c>
      <c r="N22" s="50" t="s">
        <v>33</v>
      </c>
      <c r="O22" s="50" t="s">
        <v>33</v>
      </c>
      <c r="P22" s="50" t="s">
        <v>33</v>
      </c>
      <c r="Q22" s="50" t="s">
        <v>33</v>
      </c>
      <c r="R22" s="50" t="s">
        <v>33</v>
      </c>
      <c r="S22" s="50" t="s">
        <v>33</v>
      </c>
      <c r="T22" s="50" t="s">
        <v>33</v>
      </c>
    </row>
    <row r="23" spans="1:20" ht="31.5" x14ac:dyDescent="0.25">
      <c r="A23" s="40" t="str">
        <f>[1]Лист1!A22</f>
        <v>0.4</v>
      </c>
      <c r="B23" s="41" t="str">
        <f>[1]Лист1!B22</f>
        <v>Прочее новое строительство объектов электросетевого хозяйства, всего</v>
      </c>
      <c r="C23" s="40" t="str">
        <f>[1]Лист1!C22</f>
        <v>нд</v>
      </c>
      <c r="D23" s="50" t="s">
        <v>33</v>
      </c>
      <c r="E23" s="50" t="s">
        <v>33</v>
      </c>
      <c r="F23" s="50" t="s">
        <v>33</v>
      </c>
      <c r="G23" s="50" t="s">
        <v>33</v>
      </c>
      <c r="H23" s="50" t="s">
        <v>33</v>
      </c>
      <c r="I23" s="50" t="s">
        <v>33</v>
      </c>
      <c r="J23" s="50" t="s">
        <v>33</v>
      </c>
      <c r="K23" s="50" t="s">
        <v>33</v>
      </c>
      <c r="L23" s="50" t="s">
        <v>33</v>
      </c>
      <c r="M23" s="50" t="s">
        <v>33</v>
      </c>
      <c r="N23" s="50" t="s">
        <v>33</v>
      </c>
      <c r="O23" s="50" t="s">
        <v>33</v>
      </c>
      <c r="P23" s="50" t="s">
        <v>33</v>
      </c>
      <c r="Q23" s="50" t="s">
        <v>33</v>
      </c>
      <c r="R23" s="50" t="s">
        <v>33</v>
      </c>
      <c r="S23" s="50" t="s">
        <v>33</v>
      </c>
      <c r="T23" s="50" t="s">
        <v>33</v>
      </c>
    </row>
    <row r="24" spans="1:20" ht="47.25" x14ac:dyDescent="0.25">
      <c r="A24" s="40" t="str">
        <f>[1]Лист1!A23</f>
        <v>0.5</v>
      </c>
      <c r="B24" s="41" t="str">
        <f>[1]Лист1!B23</f>
        <v>Покупка земельных участков для целей реализации инвестиционных проектов, всего</v>
      </c>
      <c r="C24" s="40" t="str">
        <f>[1]Лист1!C23</f>
        <v>нд</v>
      </c>
      <c r="D24" s="50" t="s">
        <v>33</v>
      </c>
      <c r="E24" s="50" t="s">
        <v>33</v>
      </c>
      <c r="F24" s="50" t="s">
        <v>33</v>
      </c>
      <c r="G24" s="50" t="s">
        <v>33</v>
      </c>
      <c r="H24" s="50" t="s">
        <v>33</v>
      </c>
      <c r="I24" s="50" t="s">
        <v>33</v>
      </c>
      <c r="J24" s="50" t="s">
        <v>33</v>
      </c>
      <c r="K24" s="50" t="s">
        <v>33</v>
      </c>
      <c r="L24" s="50" t="s">
        <v>33</v>
      </c>
      <c r="M24" s="50" t="s">
        <v>33</v>
      </c>
      <c r="N24" s="50" t="s">
        <v>33</v>
      </c>
      <c r="O24" s="50" t="s">
        <v>33</v>
      </c>
      <c r="P24" s="50" t="s">
        <v>33</v>
      </c>
      <c r="Q24" s="50" t="s">
        <v>33</v>
      </c>
      <c r="R24" s="50" t="s">
        <v>33</v>
      </c>
      <c r="S24" s="50" t="s">
        <v>33</v>
      </c>
      <c r="T24" s="50" t="s">
        <v>33</v>
      </c>
    </row>
    <row r="25" spans="1:20" x14ac:dyDescent="0.25">
      <c r="A25" s="40" t="str">
        <f>[1]Лист1!A24</f>
        <v>0.6</v>
      </c>
      <c r="B25" s="41" t="str">
        <f>[1]Лист1!B24</f>
        <v>Прочие инвестиционные проекты, всего</v>
      </c>
      <c r="C25" s="40" t="str">
        <f>[1]Лист1!C24</f>
        <v>нд</v>
      </c>
      <c r="D25" s="50" t="s">
        <v>33</v>
      </c>
      <c r="E25" s="50" t="s">
        <v>33</v>
      </c>
      <c r="F25" s="50" t="s">
        <v>33</v>
      </c>
      <c r="G25" s="50" t="s">
        <v>33</v>
      </c>
      <c r="H25" s="50" t="s">
        <v>33</v>
      </c>
      <c r="I25" s="50" t="s">
        <v>33</v>
      </c>
      <c r="J25" s="50" t="s">
        <v>33</v>
      </c>
      <c r="K25" s="50" t="s">
        <v>33</v>
      </c>
      <c r="L25" s="50" t="s">
        <v>33</v>
      </c>
      <c r="M25" s="50" t="s">
        <v>33</v>
      </c>
      <c r="N25" s="50" t="s">
        <v>33</v>
      </c>
      <c r="O25" s="50" t="s">
        <v>33</v>
      </c>
      <c r="P25" s="50" t="s">
        <v>33</v>
      </c>
      <c r="Q25" s="50" t="s">
        <v>33</v>
      </c>
      <c r="R25" s="50" t="s">
        <v>33</v>
      </c>
      <c r="S25" s="50" t="s">
        <v>33</v>
      </c>
      <c r="T25" s="50" t="s">
        <v>33</v>
      </c>
    </row>
    <row r="26" spans="1:20" x14ac:dyDescent="0.25">
      <c r="A26" s="40" t="str">
        <f>[1]Лист1!A25</f>
        <v>1</v>
      </c>
      <c r="B26" s="41" t="str">
        <f>[1]Лист1!B25</f>
        <v>Красноярский край</v>
      </c>
      <c r="C26" s="40" t="str">
        <f>[1]Лист1!C25</f>
        <v>нд</v>
      </c>
      <c r="D26" s="50" t="s">
        <v>33</v>
      </c>
      <c r="E26" s="50" t="s">
        <v>33</v>
      </c>
      <c r="F26" s="50" t="s">
        <v>33</v>
      </c>
      <c r="G26" s="50" t="s">
        <v>33</v>
      </c>
      <c r="H26" s="50" t="s">
        <v>33</v>
      </c>
      <c r="I26" s="50" t="s">
        <v>33</v>
      </c>
      <c r="J26" s="50" t="s">
        <v>33</v>
      </c>
      <c r="K26" s="50" t="s">
        <v>33</v>
      </c>
      <c r="L26" s="50" t="s">
        <v>33</v>
      </c>
      <c r="M26" s="50" t="s">
        <v>33</v>
      </c>
      <c r="N26" s="50" t="s">
        <v>33</v>
      </c>
      <c r="O26" s="50" t="s">
        <v>33</v>
      </c>
      <c r="P26" s="50" t="s">
        <v>33</v>
      </c>
      <c r="Q26" s="50" t="s">
        <v>33</v>
      </c>
      <c r="R26" s="50" t="s">
        <v>33</v>
      </c>
      <c r="S26" s="50" t="s">
        <v>33</v>
      </c>
      <c r="T26" s="50" t="s">
        <v>33</v>
      </c>
    </row>
    <row r="27" spans="1:20" ht="31.5" x14ac:dyDescent="0.25">
      <c r="A27" s="40" t="str">
        <f>[1]Лист1!A26</f>
        <v>1.1</v>
      </c>
      <c r="B27" s="41" t="str">
        <f>[1]Лист1!B26</f>
        <v>Технологическое присоединение, всего, в том числе:</v>
      </c>
      <c r="C27" s="40" t="str">
        <f>[1]Лист1!C26</f>
        <v>Г</v>
      </c>
      <c r="D27" s="50" t="s">
        <v>33</v>
      </c>
      <c r="E27" s="50" t="s">
        <v>33</v>
      </c>
      <c r="F27" s="50" t="s">
        <v>33</v>
      </c>
      <c r="G27" s="50" t="s">
        <v>33</v>
      </c>
      <c r="H27" s="50" t="s">
        <v>33</v>
      </c>
      <c r="I27" s="50" t="s">
        <v>33</v>
      </c>
      <c r="J27" s="50" t="s">
        <v>33</v>
      </c>
      <c r="K27" s="50" t="s">
        <v>33</v>
      </c>
      <c r="L27" s="50" t="s">
        <v>33</v>
      </c>
      <c r="M27" s="50" t="s">
        <v>33</v>
      </c>
      <c r="N27" s="50" t="s">
        <v>33</v>
      </c>
      <c r="O27" s="50" t="s">
        <v>33</v>
      </c>
      <c r="P27" s="50" t="s">
        <v>33</v>
      </c>
      <c r="Q27" s="50" t="s">
        <v>33</v>
      </c>
      <c r="R27" s="50" t="s">
        <v>33</v>
      </c>
      <c r="S27" s="50" t="s">
        <v>33</v>
      </c>
      <c r="T27" s="50" t="s">
        <v>33</v>
      </c>
    </row>
    <row r="28" spans="1:20" ht="47.25" x14ac:dyDescent="0.25">
      <c r="A28" s="40" t="str">
        <f>[1]Лист1!A27</f>
        <v>1.1.1</v>
      </c>
      <c r="B28" s="41" t="str">
        <f>[1]Лист1!B27</f>
        <v>Технологическое присоединение энергопринимающих устройств потребителей, всего, в том числе:</v>
      </c>
      <c r="C28" s="40" t="str">
        <f>[1]Лист1!C27</f>
        <v>Г</v>
      </c>
      <c r="D28" s="50" t="s">
        <v>33</v>
      </c>
      <c r="E28" s="50" t="s">
        <v>33</v>
      </c>
      <c r="F28" s="50" t="s">
        <v>33</v>
      </c>
      <c r="G28" s="50" t="s">
        <v>33</v>
      </c>
      <c r="H28" s="50" t="s">
        <v>33</v>
      </c>
      <c r="I28" s="50" t="s">
        <v>33</v>
      </c>
      <c r="J28" s="50" t="s">
        <v>33</v>
      </c>
      <c r="K28" s="50" t="s">
        <v>33</v>
      </c>
      <c r="L28" s="50" t="s">
        <v>33</v>
      </c>
      <c r="M28" s="50" t="s">
        <v>33</v>
      </c>
      <c r="N28" s="50" t="s">
        <v>33</v>
      </c>
      <c r="O28" s="50" t="s">
        <v>33</v>
      </c>
      <c r="P28" s="50" t="s">
        <v>33</v>
      </c>
      <c r="Q28" s="50" t="s">
        <v>33</v>
      </c>
      <c r="R28" s="50" t="s">
        <v>33</v>
      </c>
      <c r="S28" s="50" t="s">
        <v>33</v>
      </c>
      <c r="T28" s="50" t="s">
        <v>33</v>
      </c>
    </row>
    <row r="29" spans="1:20" ht="63" x14ac:dyDescent="0.25">
      <c r="A29" s="40" t="str">
        <f>[1]Лист1!A28</f>
        <v>1.1.1.1</v>
      </c>
      <c r="B29" s="41" t="str">
        <f>[1]Лист1!B28</f>
        <v>Технологическое присоединение энергопринимающих устройств потребителей максимальной мощностью до 15 кВт включительно, всего</v>
      </c>
      <c r="C29" s="40" t="str">
        <f>[1]Лист1!C28</f>
        <v>нд</v>
      </c>
      <c r="D29" s="50" t="s">
        <v>33</v>
      </c>
      <c r="E29" s="50" t="s">
        <v>33</v>
      </c>
      <c r="F29" s="50" t="s">
        <v>33</v>
      </c>
      <c r="G29" s="50" t="s">
        <v>33</v>
      </c>
      <c r="H29" s="50" t="s">
        <v>33</v>
      </c>
      <c r="I29" s="50" t="s">
        <v>33</v>
      </c>
      <c r="J29" s="50" t="s">
        <v>33</v>
      </c>
      <c r="K29" s="50" t="s">
        <v>33</v>
      </c>
      <c r="L29" s="50" t="s">
        <v>33</v>
      </c>
      <c r="M29" s="50" t="s">
        <v>33</v>
      </c>
      <c r="N29" s="50" t="s">
        <v>33</v>
      </c>
      <c r="O29" s="50" t="s">
        <v>33</v>
      </c>
      <c r="P29" s="50" t="s">
        <v>33</v>
      </c>
      <c r="Q29" s="50" t="s">
        <v>33</v>
      </c>
      <c r="R29" s="50" t="s">
        <v>33</v>
      </c>
      <c r="S29" s="50" t="s">
        <v>33</v>
      </c>
      <c r="T29" s="50" t="s">
        <v>33</v>
      </c>
    </row>
    <row r="30" spans="1:20" ht="63" x14ac:dyDescent="0.25">
      <c r="A30" s="40" t="str">
        <f>[1]Лист1!A29</f>
        <v>1.1.1.2</v>
      </c>
      <c r="B30" s="41" t="str">
        <f>[1]Лист1!B29</f>
        <v>Технологическое присоединение энергопринимающих устройств потребителей максимальной мощностью до 150 кВт включительно, всего</v>
      </c>
      <c r="C30" s="40" t="str">
        <f>[1]Лист1!C29</f>
        <v>нд</v>
      </c>
      <c r="D30" s="50" t="s">
        <v>33</v>
      </c>
      <c r="E30" s="50" t="s">
        <v>33</v>
      </c>
      <c r="F30" s="50" t="s">
        <v>33</v>
      </c>
      <c r="G30" s="50" t="s">
        <v>33</v>
      </c>
      <c r="H30" s="50" t="s">
        <v>33</v>
      </c>
      <c r="I30" s="50" t="s">
        <v>33</v>
      </c>
      <c r="J30" s="50" t="s">
        <v>33</v>
      </c>
      <c r="K30" s="50" t="s">
        <v>33</v>
      </c>
      <c r="L30" s="50" t="s">
        <v>33</v>
      </c>
      <c r="M30" s="50" t="s">
        <v>33</v>
      </c>
      <c r="N30" s="50" t="s">
        <v>33</v>
      </c>
      <c r="O30" s="50" t="s">
        <v>33</v>
      </c>
      <c r="P30" s="50" t="s">
        <v>33</v>
      </c>
      <c r="Q30" s="50" t="s">
        <v>33</v>
      </c>
      <c r="R30" s="50" t="s">
        <v>33</v>
      </c>
      <c r="S30" s="50" t="s">
        <v>33</v>
      </c>
      <c r="T30" s="50" t="s">
        <v>33</v>
      </c>
    </row>
    <row r="31" spans="1:20" ht="63" x14ac:dyDescent="0.25">
      <c r="A31" s="40" t="str">
        <f>[1]Лист1!A30</f>
        <v>1.1.1.3</v>
      </c>
      <c r="B31" s="41" t="str">
        <f>[1]Лист1!B30</f>
        <v>Технологическое присоединение энергопринимающих устройств потребителей свыше 150 кВт, всего, в том числе:</v>
      </c>
      <c r="C31" s="40" t="str">
        <f>[1]Лист1!C30</f>
        <v>нд</v>
      </c>
      <c r="D31" s="50" t="s">
        <v>33</v>
      </c>
      <c r="E31" s="50" t="s">
        <v>33</v>
      </c>
      <c r="F31" s="50" t="s">
        <v>33</v>
      </c>
      <c r="G31" s="50" t="s">
        <v>33</v>
      </c>
      <c r="H31" s="50" t="s">
        <v>33</v>
      </c>
      <c r="I31" s="50" t="s">
        <v>33</v>
      </c>
      <c r="J31" s="50" t="s">
        <v>33</v>
      </c>
      <c r="K31" s="50" t="s">
        <v>33</v>
      </c>
      <c r="L31" s="50" t="s">
        <v>33</v>
      </c>
      <c r="M31" s="50" t="s">
        <v>33</v>
      </c>
      <c r="N31" s="50" t="s">
        <v>33</v>
      </c>
      <c r="O31" s="50" t="s">
        <v>33</v>
      </c>
      <c r="P31" s="50" t="s">
        <v>33</v>
      </c>
      <c r="Q31" s="50" t="s">
        <v>33</v>
      </c>
      <c r="R31" s="50" t="s">
        <v>33</v>
      </c>
      <c r="S31" s="50" t="s">
        <v>33</v>
      </c>
      <c r="T31" s="50" t="s">
        <v>33</v>
      </c>
    </row>
    <row r="32" spans="1:20" ht="47.25" x14ac:dyDescent="0.25">
      <c r="A32" s="40" t="str">
        <f>[1]Лист1!A31</f>
        <v>1.1.2</v>
      </c>
      <c r="B32" s="41" t="str">
        <f>[1]Лист1!B31</f>
        <v>Технологическое присоединение объектов электросетевого хозяйства, всего, в том числе:</v>
      </c>
      <c r="C32" s="40" t="str">
        <f>[1]Лист1!C31</f>
        <v>Г</v>
      </c>
      <c r="D32" s="50" t="s">
        <v>33</v>
      </c>
      <c r="E32" s="50" t="s">
        <v>33</v>
      </c>
      <c r="F32" s="50" t="s">
        <v>33</v>
      </c>
      <c r="G32" s="50" t="s">
        <v>33</v>
      </c>
      <c r="H32" s="50" t="s">
        <v>33</v>
      </c>
      <c r="I32" s="50" t="s">
        <v>33</v>
      </c>
      <c r="J32" s="50" t="s">
        <v>33</v>
      </c>
      <c r="K32" s="50" t="s">
        <v>33</v>
      </c>
      <c r="L32" s="50" t="s">
        <v>33</v>
      </c>
      <c r="M32" s="50" t="s">
        <v>33</v>
      </c>
      <c r="N32" s="50" t="s">
        <v>33</v>
      </c>
      <c r="O32" s="50" t="s">
        <v>33</v>
      </c>
      <c r="P32" s="50" t="s">
        <v>33</v>
      </c>
      <c r="Q32" s="50" t="s">
        <v>33</v>
      </c>
      <c r="R32" s="50" t="s">
        <v>33</v>
      </c>
      <c r="S32" s="50" t="s">
        <v>33</v>
      </c>
      <c r="T32" s="50" t="s">
        <v>33</v>
      </c>
    </row>
    <row r="33" spans="1:20" ht="63" x14ac:dyDescent="0.25">
      <c r="A33" s="40" t="str">
        <f>[1]Лист1!A32</f>
        <v>1.1.2.1</v>
      </c>
      <c r="B33" s="41" t="str">
        <f>[1]Лист1!B32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3" s="40" t="str">
        <f>[1]Лист1!C32</f>
        <v>Г</v>
      </c>
      <c r="D33" s="50" t="s">
        <v>33</v>
      </c>
      <c r="E33" s="50" t="s">
        <v>33</v>
      </c>
      <c r="F33" s="50" t="s">
        <v>33</v>
      </c>
      <c r="G33" s="50" t="s">
        <v>33</v>
      </c>
      <c r="H33" s="50" t="s">
        <v>33</v>
      </c>
      <c r="I33" s="50" t="s">
        <v>33</v>
      </c>
      <c r="J33" s="50" t="s">
        <v>33</v>
      </c>
      <c r="K33" s="50" t="s">
        <v>33</v>
      </c>
      <c r="L33" s="50" t="s">
        <v>33</v>
      </c>
      <c r="M33" s="50" t="s">
        <v>33</v>
      </c>
      <c r="N33" s="50" t="s">
        <v>33</v>
      </c>
      <c r="O33" s="50" t="s">
        <v>33</v>
      </c>
      <c r="P33" s="50" t="s">
        <v>33</v>
      </c>
      <c r="Q33" s="50" t="s">
        <v>33</v>
      </c>
      <c r="R33" s="50" t="s">
        <v>33</v>
      </c>
      <c r="S33" s="50" t="s">
        <v>33</v>
      </c>
      <c r="T33" s="50" t="s">
        <v>33</v>
      </c>
    </row>
    <row r="34" spans="1:20" ht="47.25" x14ac:dyDescent="0.25">
      <c r="A34" s="40" t="str">
        <f>[1]Лист1!A33</f>
        <v>1.1.2.2</v>
      </c>
      <c r="B34" s="41" t="str">
        <f>[1]Лист1!B33</f>
        <v>Технологическое присоединение к электрическим сетям иных сетевых организаций, всего, в том числе:</v>
      </c>
      <c r="C34" s="40" t="str">
        <f>[1]Лист1!C33</f>
        <v>Г</v>
      </c>
      <c r="D34" s="50" t="s">
        <v>33</v>
      </c>
      <c r="E34" s="50" t="s">
        <v>33</v>
      </c>
      <c r="F34" s="50" t="s">
        <v>33</v>
      </c>
      <c r="G34" s="50" t="s">
        <v>33</v>
      </c>
      <c r="H34" s="50" t="s">
        <v>33</v>
      </c>
      <c r="I34" s="50" t="s">
        <v>33</v>
      </c>
      <c r="J34" s="50" t="s">
        <v>33</v>
      </c>
      <c r="K34" s="50" t="s">
        <v>33</v>
      </c>
      <c r="L34" s="50" t="s">
        <v>33</v>
      </c>
      <c r="M34" s="50" t="s">
        <v>33</v>
      </c>
      <c r="N34" s="50" t="s">
        <v>33</v>
      </c>
      <c r="O34" s="50" t="s">
        <v>33</v>
      </c>
      <c r="P34" s="50" t="s">
        <v>33</v>
      </c>
      <c r="Q34" s="50" t="s">
        <v>33</v>
      </c>
      <c r="R34" s="50" t="s">
        <v>33</v>
      </c>
      <c r="S34" s="50" t="s">
        <v>33</v>
      </c>
      <c r="T34" s="50" t="s">
        <v>33</v>
      </c>
    </row>
    <row r="35" spans="1:20" ht="47.25" x14ac:dyDescent="0.25">
      <c r="A35" s="40" t="str">
        <f>[1]Лист1!A34</f>
        <v>1.1.3</v>
      </c>
      <c r="B35" s="41" t="str">
        <f>[1]Лист1!B34</f>
        <v>Технологическое присоединение объектов по производству электрической энергии всего, в том числе:</v>
      </c>
      <c r="C35" s="40" t="str">
        <f>[1]Лист1!C34</f>
        <v>Г</v>
      </c>
      <c r="D35" s="50" t="s">
        <v>33</v>
      </c>
      <c r="E35" s="50" t="s">
        <v>33</v>
      </c>
      <c r="F35" s="50" t="s">
        <v>33</v>
      </c>
      <c r="G35" s="50" t="s">
        <v>33</v>
      </c>
      <c r="H35" s="50" t="s">
        <v>33</v>
      </c>
      <c r="I35" s="50" t="s">
        <v>33</v>
      </c>
      <c r="J35" s="50" t="s">
        <v>33</v>
      </c>
      <c r="K35" s="50" t="s">
        <v>33</v>
      </c>
      <c r="L35" s="50" t="s">
        <v>33</v>
      </c>
      <c r="M35" s="50" t="s">
        <v>33</v>
      </c>
      <c r="N35" s="50" t="s">
        <v>33</v>
      </c>
      <c r="O35" s="50" t="s">
        <v>33</v>
      </c>
      <c r="P35" s="50" t="s">
        <v>33</v>
      </c>
      <c r="Q35" s="50" t="s">
        <v>33</v>
      </c>
      <c r="R35" s="50" t="s">
        <v>33</v>
      </c>
      <c r="S35" s="50" t="s">
        <v>33</v>
      </c>
      <c r="T35" s="50" t="s">
        <v>33</v>
      </c>
    </row>
    <row r="36" spans="1:20" ht="31.5" x14ac:dyDescent="0.25">
      <c r="A36" s="40" t="str">
        <f>[1]Лист1!A35</f>
        <v>1.1.3.1</v>
      </c>
      <c r="B36" s="41" t="str">
        <f>[1]Лист1!B35</f>
        <v>Наименование объекта по производству электрической энергии, всего, в том числе:</v>
      </c>
      <c r="C36" s="40" t="str">
        <f>[1]Лист1!C35</f>
        <v>Г</v>
      </c>
      <c r="D36" s="50" t="s">
        <v>33</v>
      </c>
      <c r="E36" s="50" t="s">
        <v>33</v>
      </c>
      <c r="F36" s="50" t="s">
        <v>33</v>
      </c>
      <c r="G36" s="50" t="s">
        <v>33</v>
      </c>
      <c r="H36" s="50" t="s">
        <v>33</v>
      </c>
      <c r="I36" s="50" t="s">
        <v>33</v>
      </c>
      <c r="J36" s="50" t="s">
        <v>33</v>
      </c>
      <c r="K36" s="50" t="s">
        <v>33</v>
      </c>
      <c r="L36" s="50" t="s">
        <v>33</v>
      </c>
      <c r="M36" s="50" t="s">
        <v>33</v>
      </c>
      <c r="N36" s="50" t="s">
        <v>33</v>
      </c>
      <c r="O36" s="50" t="s">
        <v>33</v>
      </c>
      <c r="P36" s="50" t="s">
        <v>33</v>
      </c>
      <c r="Q36" s="50" t="s">
        <v>33</v>
      </c>
      <c r="R36" s="50" t="s">
        <v>33</v>
      </c>
      <c r="S36" s="50" t="s">
        <v>33</v>
      </c>
      <c r="T36" s="50" t="s">
        <v>33</v>
      </c>
    </row>
    <row r="37" spans="1:20" ht="110.25" x14ac:dyDescent="0.25">
      <c r="A37" s="40" t="str">
        <f>[1]Лист1!A36</f>
        <v>1.1.3.1</v>
      </c>
      <c r="B37" s="41" t="str">
        <f>[1]Лист1!B36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7" s="40" t="str">
        <f>[1]Лист1!C36</f>
        <v>Г</v>
      </c>
      <c r="D37" s="50" t="s">
        <v>33</v>
      </c>
      <c r="E37" s="50" t="s">
        <v>33</v>
      </c>
      <c r="F37" s="50" t="s">
        <v>33</v>
      </c>
      <c r="G37" s="50" t="s">
        <v>33</v>
      </c>
      <c r="H37" s="50" t="s">
        <v>33</v>
      </c>
      <c r="I37" s="50" t="s">
        <v>33</v>
      </c>
      <c r="J37" s="50" t="s">
        <v>33</v>
      </c>
      <c r="K37" s="50" t="s">
        <v>33</v>
      </c>
      <c r="L37" s="50" t="s">
        <v>33</v>
      </c>
      <c r="M37" s="50" t="s">
        <v>33</v>
      </c>
      <c r="N37" s="50" t="s">
        <v>33</v>
      </c>
      <c r="O37" s="50" t="s">
        <v>33</v>
      </c>
      <c r="P37" s="50" t="s">
        <v>33</v>
      </c>
      <c r="Q37" s="50" t="s">
        <v>33</v>
      </c>
      <c r="R37" s="50" t="s">
        <v>33</v>
      </c>
      <c r="S37" s="50" t="s">
        <v>33</v>
      </c>
      <c r="T37" s="50" t="s">
        <v>33</v>
      </c>
    </row>
    <row r="38" spans="1:20" ht="94.5" x14ac:dyDescent="0.25">
      <c r="A38" s="40" t="str">
        <f>[1]Лист1!A37</f>
        <v>1.1.3.1</v>
      </c>
      <c r="B38" s="41" t="str">
        <f>[1]Лист1!B37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8" s="40" t="str">
        <f>[1]Лист1!C37</f>
        <v>Г</v>
      </c>
      <c r="D38" s="50" t="s">
        <v>33</v>
      </c>
      <c r="E38" s="50" t="s">
        <v>33</v>
      </c>
      <c r="F38" s="50" t="s">
        <v>33</v>
      </c>
      <c r="G38" s="50" t="s">
        <v>33</v>
      </c>
      <c r="H38" s="50" t="s">
        <v>33</v>
      </c>
      <c r="I38" s="50" t="s">
        <v>33</v>
      </c>
      <c r="J38" s="50" t="s">
        <v>33</v>
      </c>
      <c r="K38" s="50" t="s">
        <v>33</v>
      </c>
      <c r="L38" s="50" t="s">
        <v>33</v>
      </c>
      <c r="M38" s="50" t="s">
        <v>33</v>
      </c>
      <c r="N38" s="50" t="s">
        <v>33</v>
      </c>
      <c r="O38" s="50" t="s">
        <v>33</v>
      </c>
      <c r="P38" s="50" t="s">
        <v>33</v>
      </c>
      <c r="Q38" s="50" t="s">
        <v>33</v>
      </c>
      <c r="R38" s="50" t="s">
        <v>33</v>
      </c>
      <c r="S38" s="50" t="s">
        <v>33</v>
      </c>
      <c r="T38" s="50" t="s">
        <v>33</v>
      </c>
    </row>
    <row r="39" spans="1:20" ht="94.5" x14ac:dyDescent="0.25">
      <c r="A39" s="40" t="str">
        <f>[1]Лист1!A38</f>
        <v>1.1.3.1</v>
      </c>
      <c r="B39" s="41" t="str">
        <f>[1]Лист1!B38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39" s="40" t="str">
        <f>[1]Лист1!C38</f>
        <v>Г</v>
      </c>
      <c r="D39" s="50" t="s">
        <v>33</v>
      </c>
      <c r="E39" s="50" t="s">
        <v>33</v>
      </c>
      <c r="F39" s="50" t="s">
        <v>33</v>
      </c>
      <c r="G39" s="50" t="s">
        <v>33</v>
      </c>
      <c r="H39" s="50" t="s">
        <v>33</v>
      </c>
      <c r="I39" s="50" t="s">
        <v>33</v>
      </c>
      <c r="J39" s="50" t="s">
        <v>33</v>
      </c>
      <c r="K39" s="50" t="s">
        <v>33</v>
      </c>
      <c r="L39" s="50" t="s">
        <v>33</v>
      </c>
      <c r="M39" s="50" t="s">
        <v>33</v>
      </c>
      <c r="N39" s="50" t="s">
        <v>33</v>
      </c>
      <c r="O39" s="50" t="s">
        <v>33</v>
      </c>
      <c r="P39" s="50" t="s">
        <v>33</v>
      </c>
      <c r="Q39" s="50" t="s">
        <v>33</v>
      </c>
      <c r="R39" s="50" t="s">
        <v>33</v>
      </c>
      <c r="S39" s="50" t="s">
        <v>33</v>
      </c>
      <c r="T39" s="50" t="s">
        <v>33</v>
      </c>
    </row>
    <row r="40" spans="1:20" ht="31.5" x14ac:dyDescent="0.25">
      <c r="A40" s="40" t="str">
        <f>[1]Лист1!A39</f>
        <v>1.1.3.2</v>
      </c>
      <c r="B40" s="41" t="str">
        <f>[1]Лист1!B39</f>
        <v>Наименование объекта по производству электрической энергии, всего, в том числе:</v>
      </c>
      <c r="C40" s="40" t="str">
        <f>[1]Лист1!C39</f>
        <v>Г</v>
      </c>
      <c r="D40" s="50" t="s">
        <v>33</v>
      </c>
      <c r="E40" s="50" t="s">
        <v>33</v>
      </c>
      <c r="F40" s="50" t="s">
        <v>33</v>
      </c>
      <c r="G40" s="50" t="s">
        <v>33</v>
      </c>
      <c r="H40" s="50" t="s">
        <v>33</v>
      </c>
      <c r="I40" s="50" t="s">
        <v>33</v>
      </c>
      <c r="J40" s="50" t="s">
        <v>33</v>
      </c>
      <c r="K40" s="50" t="s">
        <v>33</v>
      </c>
      <c r="L40" s="50" t="s">
        <v>33</v>
      </c>
      <c r="M40" s="50" t="s">
        <v>33</v>
      </c>
      <c r="N40" s="50" t="s">
        <v>33</v>
      </c>
      <c r="O40" s="50" t="s">
        <v>33</v>
      </c>
      <c r="P40" s="50" t="s">
        <v>33</v>
      </c>
      <c r="Q40" s="50" t="s">
        <v>33</v>
      </c>
      <c r="R40" s="50" t="s">
        <v>33</v>
      </c>
      <c r="S40" s="50" t="s">
        <v>33</v>
      </c>
      <c r="T40" s="50" t="s">
        <v>33</v>
      </c>
    </row>
    <row r="41" spans="1:20" ht="110.25" x14ac:dyDescent="0.25">
      <c r="A41" s="40" t="str">
        <f>[1]Лист1!A40</f>
        <v>1.1.3.2</v>
      </c>
      <c r="B41" s="41" t="str">
        <f>[1]Лист1!B40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1" s="40" t="str">
        <f>[1]Лист1!C40</f>
        <v>Г</v>
      </c>
      <c r="D41" s="50" t="s">
        <v>33</v>
      </c>
      <c r="E41" s="50" t="s">
        <v>33</v>
      </c>
      <c r="F41" s="50" t="s">
        <v>33</v>
      </c>
      <c r="G41" s="50" t="s">
        <v>33</v>
      </c>
      <c r="H41" s="50" t="s">
        <v>33</v>
      </c>
      <c r="I41" s="50" t="s">
        <v>33</v>
      </c>
      <c r="J41" s="50" t="s">
        <v>33</v>
      </c>
      <c r="K41" s="50" t="s">
        <v>33</v>
      </c>
      <c r="L41" s="50" t="s">
        <v>33</v>
      </c>
      <c r="M41" s="50" t="s">
        <v>33</v>
      </c>
      <c r="N41" s="50" t="s">
        <v>33</v>
      </c>
      <c r="O41" s="50" t="s">
        <v>33</v>
      </c>
      <c r="P41" s="50" t="s">
        <v>33</v>
      </c>
      <c r="Q41" s="50" t="s">
        <v>33</v>
      </c>
      <c r="R41" s="50" t="s">
        <v>33</v>
      </c>
      <c r="S41" s="50" t="s">
        <v>33</v>
      </c>
      <c r="T41" s="50" t="s">
        <v>33</v>
      </c>
    </row>
    <row r="42" spans="1:20" ht="94.5" x14ac:dyDescent="0.25">
      <c r="A42" s="40" t="str">
        <f>[1]Лист1!A41</f>
        <v>1.1.3.2</v>
      </c>
      <c r="B42" s="41" t="str">
        <f>[1]Лист1!B41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2" s="40" t="str">
        <f>[1]Лист1!C41</f>
        <v>Г</v>
      </c>
      <c r="D42" s="50" t="s">
        <v>33</v>
      </c>
      <c r="E42" s="50" t="s">
        <v>33</v>
      </c>
      <c r="F42" s="50" t="s">
        <v>33</v>
      </c>
      <c r="G42" s="50" t="s">
        <v>33</v>
      </c>
      <c r="H42" s="50" t="s">
        <v>33</v>
      </c>
      <c r="I42" s="50" t="s">
        <v>33</v>
      </c>
      <c r="J42" s="50" t="s">
        <v>33</v>
      </c>
      <c r="K42" s="50" t="s">
        <v>33</v>
      </c>
      <c r="L42" s="50" t="s">
        <v>33</v>
      </c>
      <c r="M42" s="50" t="s">
        <v>33</v>
      </c>
      <c r="N42" s="50" t="s">
        <v>33</v>
      </c>
      <c r="O42" s="50" t="s">
        <v>33</v>
      </c>
      <c r="P42" s="50" t="s">
        <v>33</v>
      </c>
      <c r="Q42" s="50" t="s">
        <v>33</v>
      </c>
      <c r="R42" s="50" t="s">
        <v>33</v>
      </c>
      <c r="S42" s="50" t="s">
        <v>33</v>
      </c>
      <c r="T42" s="50" t="s">
        <v>33</v>
      </c>
    </row>
    <row r="43" spans="1:20" ht="94.5" x14ac:dyDescent="0.25">
      <c r="A43" s="40" t="str">
        <f>[1]Лист1!A42</f>
        <v>1.1.3.2</v>
      </c>
      <c r="B43" s="41" t="str">
        <f>[1]Лист1!B42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3" s="40" t="str">
        <f>[1]Лист1!C42</f>
        <v>Г</v>
      </c>
      <c r="D43" s="50" t="s">
        <v>33</v>
      </c>
      <c r="E43" s="50" t="s">
        <v>33</v>
      </c>
      <c r="F43" s="50" t="s">
        <v>33</v>
      </c>
      <c r="G43" s="50" t="s">
        <v>33</v>
      </c>
      <c r="H43" s="50" t="s">
        <v>33</v>
      </c>
      <c r="I43" s="50" t="s">
        <v>33</v>
      </c>
      <c r="J43" s="50" t="s">
        <v>33</v>
      </c>
      <c r="K43" s="50" t="s">
        <v>33</v>
      </c>
      <c r="L43" s="50" t="s">
        <v>33</v>
      </c>
      <c r="M43" s="50" t="s">
        <v>33</v>
      </c>
      <c r="N43" s="50" t="s">
        <v>33</v>
      </c>
      <c r="O43" s="50" t="s">
        <v>33</v>
      </c>
      <c r="P43" s="50" t="s">
        <v>33</v>
      </c>
      <c r="Q43" s="50" t="s">
        <v>33</v>
      </c>
      <c r="R43" s="50" t="s">
        <v>33</v>
      </c>
      <c r="S43" s="50" t="s">
        <v>33</v>
      </c>
      <c r="T43" s="50" t="s">
        <v>33</v>
      </c>
    </row>
    <row r="44" spans="1:20" ht="94.5" x14ac:dyDescent="0.25">
      <c r="A44" s="40" t="str">
        <f>[1]Лист1!A43</f>
        <v>1.1.4</v>
      </c>
      <c r="B44" s="41" t="str">
        <f>[1]Лист1!B43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4" s="40" t="str">
        <f>[1]Лист1!C43</f>
        <v>Г</v>
      </c>
      <c r="D44" s="50" t="s">
        <v>33</v>
      </c>
      <c r="E44" s="50" t="s">
        <v>33</v>
      </c>
      <c r="F44" s="50" t="s">
        <v>33</v>
      </c>
      <c r="G44" s="50" t="s">
        <v>33</v>
      </c>
      <c r="H44" s="50" t="s">
        <v>33</v>
      </c>
      <c r="I44" s="50" t="s">
        <v>33</v>
      </c>
      <c r="J44" s="50" t="s">
        <v>33</v>
      </c>
      <c r="K44" s="50" t="s">
        <v>33</v>
      </c>
      <c r="L44" s="50" t="s">
        <v>33</v>
      </c>
      <c r="M44" s="50" t="s">
        <v>33</v>
      </c>
      <c r="N44" s="50" t="s">
        <v>33</v>
      </c>
      <c r="O44" s="50" t="s">
        <v>33</v>
      </c>
      <c r="P44" s="50" t="s">
        <v>33</v>
      </c>
      <c r="Q44" s="50" t="s">
        <v>33</v>
      </c>
      <c r="R44" s="50" t="s">
        <v>33</v>
      </c>
      <c r="S44" s="50" t="s">
        <v>33</v>
      </c>
      <c r="T44" s="50" t="s">
        <v>33</v>
      </c>
    </row>
    <row r="45" spans="1:20" ht="78.75" x14ac:dyDescent="0.25">
      <c r="A45" s="40" t="str">
        <f>[1]Лист1!A44</f>
        <v>1.1.4.1</v>
      </c>
      <c r="B45" s="41" t="str">
        <f>[1]Лист1!B44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5" s="40" t="str">
        <f>[1]Лист1!C44</f>
        <v>Г</v>
      </c>
      <c r="D45" s="50" t="s">
        <v>33</v>
      </c>
      <c r="E45" s="50" t="s">
        <v>33</v>
      </c>
      <c r="F45" s="50" t="s">
        <v>33</v>
      </c>
      <c r="G45" s="50" t="s">
        <v>33</v>
      </c>
      <c r="H45" s="50" t="s">
        <v>33</v>
      </c>
      <c r="I45" s="50" t="s">
        <v>33</v>
      </c>
      <c r="J45" s="50" t="s">
        <v>33</v>
      </c>
      <c r="K45" s="50" t="s">
        <v>33</v>
      </c>
      <c r="L45" s="50" t="s">
        <v>33</v>
      </c>
      <c r="M45" s="50" t="s">
        <v>33</v>
      </c>
      <c r="N45" s="50" t="s">
        <v>33</v>
      </c>
      <c r="O45" s="50" t="s">
        <v>33</v>
      </c>
      <c r="P45" s="50" t="s">
        <v>33</v>
      </c>
      <c r="Q45" s="50" t="s">
        <v>33</v>
      </c>
      <c r="R45" s="50" t="s">
        <v>33</v>
      </c>
      <c r="S45" s="50" t="s">
        <v>33</v>
      </c>
      <c r="T45" s="50" t="s">
        <v>33</v>
      </c>
    </row>
    <row r="46" spans="1:20" ht="78.75" x14ac:dyDescent="0.25">
      <c r="A46" s="40" t="str">
        <f>[1]Лист1!A45</f>
        <v>1.1.4.2</v>
      </c>
      <c r="B46" s="41" t="str">
        <f>[1]Лист1!B45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6" s="40" t="str">
        <f>[1]Лист1!C45</f>
        <v>Г</v>
      </c>
      <c r="D46" s="50" t="s">
        <v>33</v>
      </c>
      <c r="E46" s="50" t="s">
        <v>33</v>
      </c>
      <c r="F46" s="50" t="s">
        <v>33</v>
      </c>
      <c r="G46" s="50" t="s">
        <v>33</v>
      </c>
      <c r="H46" s="50" t="s">
        <v>33</v>
      </c>
      <c r="I46" s="50" t="s">
        <v>33</v>
      </c>
      <c r="J46" s="50" t="s">
        <v>33</v>
      </c>
      <c r="K46" s="50" t="s">
        <v>33</v>
      </c>
      <c r="L46" s="50" t="s">
        <v>33</v>
      </c>
      <c r="M46" s="50" t="s">
        <v>33</v>
      </c>
      <c r="N46" s="50" t="s">
        <v>33</v>
      </c>
      <c r="O46" s="50" t="s">
        <v>33</v>
      </c>
      <c r="P46" s="50" t="s">
        <v>33</v>
      </c>
      <c r="Q46" s="50" t="s">
        <v>33</v>
      </c>
      <c r="R46" s="50" t="s">
        <v>33</v>
      </c>
      <c r="S46" s="50" t="s">
        <v>33</v>
      </c>
      <c r="T46" s="50" t="s">
        <v>33</v>
      </c>
    </row>
    <row r="47" spans="1:20" ht="31.5" x14ac:dyDescent="0.25">
      <c r="A47" s="40" t="str">
        <f>[1]Лист1!A46</f>
        <v>1.2</v>
      </c>
      <c r="B47" s="41" t="str">
        <f>[1]Лист1!B46</f>
        <v>Реконструкция, модернизация, техническое перевооружение всего, в том числе:</v>
      </c>
      <c r="C47" s="40" t="str">
        <f>[1]Лист1!C46</f>
        <v>Г</v>
      </c>
      <c r="D47" s="51">
        <f t="shared" ref="D47:R47" si="3">SUM(D48,D52,D63,D72)</f>
        <v>16.121773279999999</v>
      </c>
      <c r="E47" s="51">
        <f t="shared" si="3"/>
        <v>0</v>
      </c>
      <c r="F47" s="51">
        <f t="shared" si="3"/>
        <v>16.121773279999999</v>
      </c>
      <c r="G47" s="51">
        <f t="shared" si="3"/>
        <v>16.121773279999999</v>
      </c>
      <c r="H47" s="51">
        <f t="shared" si="3"/>
        <v>0</v>
      </c>
      <c r="I47" s="51">
        <f t="shared" si="3"/>
        <v>0</v>
      </c>
      <c r="J47" s="51">
        <f t="shared" si="3"/>
        <v>0</v>
      </c>
      <c r="K47" s="51">
        <f t="shared" si="3"/>
        <v>0</v>
      </c>
      <c r="L47" s="51">
        <f t="shared" si="3"/>
        <v>0</v>
      </c>
      <c r="M47" s="51">
        <f t="shared" si="3"/>
        <v>0</v>
      </c>
      <c r="N47" s="51">
        <f t="shared" si="3"/>
        <v>0</v>
      </c>
      <c r="O47" s="51">
        <f t="shared" si="3"/>
        <v>16.121773279999999</v>
      </c>
      <c r="P47" s="51">
        <f t="shared" si="3"/>
        <v>0</v>
      </c>
      <c r="Q47" s="51">
        <f t="shared" si="3"/>
        <v>16.121773279999999</v>
      </c>
      <c r="R47" s="51">
        <f t="shared" si="3"/>
        <v>0</v>
      </c>
      <c r="S47" s="52">
        <f>R47/G47</f>
        <v>0</v>
      </c>
      <c r="T47" s="53" t="s">
        <v>33</v>
      </c>
    </row>
    <row r="48" spans="1:20" ht="63" x14ac:dyDescent="0.25">
      <c r="A48" s="40" t="str">
        <f>[1]Лист1!A47</f>
        <v>1.2.1</v>
      </c>
      <c r="B48" s="41" t="str">
        <f>[1]Лист1!B47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8" s="40" t="str">
        <f>[1]Лист1!C47</f>
        <v>Г</v>
      </c>
      <c r="D48" s="54">
        <f>SUM(D49,D50)</f>
        <v>1.98072296</v>
      </c>
      <c r="E48" s="54">
        <f t="shared" ref="E48:R48" si="4">SUM(E49,E50)</f>
        <v>0</v>
      </c>
      <c r="F48" s="54">
        <f t="shared" si="4"/>
        <v>1.98072296</v>
      </c>
      <c r="G48" s="54">
        <f t="shared" si="4"/>
        <v>1.98072296</v>
      </c>
      <c r="H48" s="54">
        <f t="shared" si="4"/>
        <v>0</v>
      </c>
      <c r="I48" s="54">
        <f t="shared" si="4"/>
        <v>0</v>
      </c>
      <c r="J48" s="54">
        <f t="shared" si="4"/>
        <v>0</v>
      </c>
      <c r="K48" s="54">
        <f t="shared" si="4"/>
        <v>0</v>
      </c>
      <c r="L48" s="54">
        <f t="shared" si="4"/>
        <v>0</v>
      </c>
      <c r="M48" s="54">
        <f t="shared" si="4"/>
        <v>0</v>
      </c>
      <c r="N48" s="54">
        <f t="shared" si="4"/>
        <v>0</v>
      </c>
      <c r="O48" s="54">
        <f t="shared" si="4"/>
        <v>1.98072296</v>
      </c>
      <c r="P48" s="54">
        <f t="shared" si="4"/>
        <v>0</v>
      </c>
      <c r="Q48" s="54">
        <f t="shared" si="4"/>
        <v>1.98072296</v>
      </c>
      <c r="R48" s="54">
        <f t="shared" si="4"/>
        <v>0</v>
      </c>
      <c r="S48" s="55">
        <f t="shared" ref="S48:S62" si="5">R48/G48</f>
        <v>0</v>
      </c>
      <c r="T48" s="56" t="s">
        <v>33</v>
      </c>
    </row>
    <row r="49" spans="1:20" ht="31.5" x14ac:dyDescent="0.25">
      <c r="A49" s="40" t="str">
        <f>[1]Лист1!A48</f>
        <v>1.2.1.1</v>
      </c>
      <c r="B49" s="41" t="str">
        <f>[1]Лист1!B48</f>
        <v>Реконструкция трансформаторных и иных подстанций, всего, в том числе:</v>
      </c>
      <c r="C49" s="40" t="str">
        <f>[1]Лист1!C48</f>
        <v>Г</v>
      </c>
      <c r="D49" s="50" t="s">
        <v>33</v>
      </c>
      <c r="E49" s="50" t="s">
        <v>33</v>
      </c>
      <c r="F49" s="50" t="s">
        <v>33</v>
      </c>
      <c r="G49" s="50" t="s">
        <v>33</v>
      </c>
      <c r="H49" s="50" t="s">
        <v>33</v>
      </c>
      <c r="I49" s="50" t="s">
        <v>33</v>
      </c>
      <c r="J49" s="50" t="s">
        <v>33</v>
      </c>
      <c r="K49" s="50" t="s">
        <v>33</v>
      </c>
      <c r="L49" s="50" t="s">
        <v>33</v>
      </c>
      <c r="M49" s="50" t="s">
        <v>33</v>
      </c>
      <c r="N49" s="50" t="s">
        <v>33</v>
      </c>
      <c r="O49" s="50" t="s">
        <v>33</v>
      </c>
      <c r="P49" s="50" t="s">
        <v>33</v>
      </c>
      <c r="Q49" s="50" t="s">
        <v>33</v>
      </c>
      <c r="R49" s="50" t="s">
        <v>33</v>
      </c>
      <c r="S49" s="50" t="s">
        <v>33</v>
      </c>
      <c r="T49" s="50" t="s">
        <v>33</v>
      </c>
    </row>
    <row r="50" spans="1:20" ht="63" x14ac:dyDescent="0.25">
      <c r="A50" s="40" t="str">
        <f>[1]Лист1!A49</f>
        <v>1.2.1.2</v>
      </c>
      <c r="B50" s="41" t="str">
        <f>[1]Лист1!B49</f>
        <v>Модернизация, техническое перевооружение трансформаторных и иных подстанций, распределительных пунктов, всего, в том числе:</v>
      </c>
      <c r="C50" s="40" t="str">
        <f>[1]Лист1!C49</f>
        <v>Г</v>
      </c>
      <c r="D50" s="42">
        <f>D51</f>
        <v>1.98072296</v>
      </c>
      <c r="E50" s="42">
        <f t="shared" ref="E50:R50" si="6">E51</f>
        <v>0</v>
      </c>
      <c r="F50" s="42">
        <f t="shared" si="6"/>
        <v>1.98072296</v>
      </c>
      <c r="G50" s="42">
        <f t="shared" si="6"/>
        <v>1.98072296</v>
      </c>
      <c r="H50" s="42">
        <f t="shared" si="6"/>
        <v>0</v>
      </c>
      <c r="I50" s="42">
        <f t="shared" si="6"/>
        <v>0</v>
      </c>
      <c r="J50" s="42">
        <f t="shared" si="6"/>
        <v>0</v>
      </c>
      <c r="K50" s="42">
        <f t="shared" si="6"/>
        <v>0</v>
      </c>
      <c r="L50" s="42">
        <f t="shared" si="6"/>
        <v>0</v>
      </c>
      <c r="M50" s="42">
        <f t="shared" si="6"/>
        <v>0</v>
      </c>
      <c r="N50" s="42">
        <f t="shared" si="6"/>
        <v>0</v>
      </c>
      <c r="O50" s="42">
        <f t="shared" si="6"/>
        <v>1.98072296</v>
      </c>
      <c r="P50" s="42">
        <f t="shared" si="6"/>
        <v>0</v>
      </c>
      <c r="Q50" s="42">
        <f t="shared" si="6"/>
        <v>1.98072296</v>
      </c>
      <c r="R50" s="42">
        <f t="shared" si="6"/>
        <v>0</v>
      </c>
      <c r="S50" s="43">
        <f t="shared" si="5"/>
        <v>0</v>
      </c>
      <c r="T50" s="57" t="s">
        <v>33</v>
      </c>
    </row>
    <row r="51" spans="1:20" ht="110.25" x14ac:dyDescent="0.25">
      <c r="A51" s="40" t="str">
        <f>[1]Лист1!A50</f>
        <v>1.2.1.2</v>
      </c>
      <c r="B51" s="41" t="str">
        <f>[1]Лист1!B50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1" s="40" t="str">
        <f>[1]Лист1!C50</f>
        <v>H_101120000804</v>
      </c>
      <c r="D51" s="58">
        <f>[1]Лист1!U50</f>
        <v>1.98072296</v>
      </c>
      <c r="E51" s="39">
        <v>0</v>
      </c>
      <c r="F51" s="58">
        <f>[1]Лист1!X50</f>
        <v>1.98072296</v>
      </c>
      <c r="G51" s="59">
        <f>I51+K51+M51+O51</f>
        <v>1.98072296</v>
      </c>
      <c r="H51" s="37">
        <f>J51+L51+N51+P51</f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59">
        <f>D51</f>
        <v>1.98072296</v>
      </c>
      <c r="P51" s="37">
        <v>0</v>
      </c>
      <c r="Q51" s="58">
        <f>D51-H51</f>
        <v>1.98072296</v>
      </c>
      <c r="R51" s="37">
        <f>J51-I51</f>
        <v>0</v>
      </c>
      <c r="S51" s="60">
        <f t="shared" si="5"/>
        <v>0</v>
      </c>
      <c r="T51" s="50" t="s">
        <v>33</v>
      </c>
    </row>
    <row r="52" spans="1:20" ht="47.25" x14ac:dyDescent="0.25">
      <c r="A52" s="40" t="str">
        <f>[1]Лист1!A51</f>
        <v>1.2.2</v>
      </c>
      <c r="B52" s="41" t="str">
        <f>[1]Лист1!B51</f>
        <v>Реконструкция, модернизация, техническое перевооружение линий электропередачи, всего, в том числе:</v>
      </c>
      <c r="C52" s="40" t="str">
        <f>[1]Лист1!C51</f>
        <v>Г</v>
      </c>
      <c r="D52" s="42">
        <f>SUM(D53,D54)</f>
        <v>14.14105032</v>
      </c>
      <c r="E52" s="42">
        <f t="shared" ref="E52:R52" si="7">SUM(E53,E54)</f>
        <v>0</v>
      </c>
      <c r="F52" s="42">
        <f t="shared" si="7"/>
        <v>14.14105032</v>
      </c>
      <c r="G52" s="42">
        <f t="shared" si="7"/>
        <v>14.14105032</v>
      </c>
      <c r="H52" s="42">
        <f t="shared" si="7"/>
        <v>0</v>
      </c>
      <c r="I52" s="42">
        <f t="shared" si="7"/>
        <v>0</v>
      </c>
      <c r="J52" s="42">
        <f t="shared" si="7"/>
        <v>0</v>
      </c>
      <c r="K52" s="42">
        <f t="shared" si="7"/>
        <v>0</v>
      </c>
      <c r="L52" s="42">
        <f t="shared" si="7"/>
        <v>0</v>
      </c>
      <c r="M52" s="42">
        <f t="shared" si="7"/>
        <v>0</v>
      </c>
      <c r="N52" s="42">
        <f t="shared" si="7"/>
        <v>0</v>
      </c>
      <c r="O52" s="42">
        <f t="shared" si="7"/>
        <v>14.14105032</v>
      </c>
      <c r="P52" s="42">
        <f t="shared" si="7"/>
        <v>0</v>
      </c>
      <c r="Q52" s="42">
        <f t="shared" si="7"/>
        <v>14.14105032</v>
      </c>
      <c r="R52" s="42">
        <f t="shared" si="7"/>
        <v>0</v>
      </c>
      <c r="S52" s="43">
        <f t="shared" si="5"/>
        <v>0</v>
      </c>
      <c r="T52" s="57" t="s">
        <v>33</v>
      </c>
    </row>
    <row r="53" spans="1:20" ht="31.5" x14ac:dyDescent="0.25">
      <c r="A53" s="40" t="str">
        <f>[1]Лист1!A52</f>
        <v>1.2.2.1</v>
      </c>
      <c r="B53" s="41" t="str">
        <f>[1]Лист1!B52</f>
        <v>Реконструкция линий электропередачи, всего, в том числе:</v>
      </c>
      <c r="C53" s="40" t="str">
        <f>[1]Лист1!C52</f>
        <v>Г</v>
      </c>
      <c r="D53" s="50" t="s">
        <v>33</v>
      </c>
      <c r="E53" s="50" t="s">
        <v>33</v>
      </c>
      <c r="F53" s="50" t="s">
        <v>33</v>
      </c>
      <c r="G53" s="50" t="s">
        <v>33</v>
      </c>
      <c r="H53" s="50" t="s">
        <v>33</v>
      </c>
      <c r="I53" s="50" t="s">
        <v>33</v>
      </c>
      <c r="J53" s="50" t="s">
        <v>33</v>
      </c>
      <c r="K53" s="50" t="s">
        <v>33</v>
      </c>
      <c r="L53" s="50" t="s">
        <v>33</v>
      </c>
      <c r="M53" s="50" t="s">
        <v>33</v>
      </c>
      <c r="N53" s="50" t="s">
        <v>33</v>
      </c>
      <c r="O53" s="50" t="s">
        <v>33</v>
      </c>
      <c r="P53" s="50" t="s">
        <v>33</v>
      </c>
      <c r="Q53" s="50" t="s">
        <v>33</v>
      </c>
      <c r="R53" s="50" t="s">
        <v>33</v>
      </c>
      <c r="S53" s="50" t="s">
        <v>33</v>
      </c>
      <c r="T53" s="50" t="s">
        <v>33</v>
      </c>
    </row>
    <row r="54" spans="1:20" ht="47.25" x14ac:dyDescent="0.25">
      <c r="A54" s="40" t="str">
        <f>[1]Лист1!A53</f>
        <v>1.2.2.2</v>
      </c>
      <c r="B54" s="41" t="str">
        <f>[1]Лист1!B53</f>
        <v>Модернизация, техническое перевооружение линий электропередачи, всего, в том числе:</v>
      </c>
      <c r="C54" s="40" t="str">
        <f>[1]Лист1!C53</f>
        <v>Г</v>
      </c>
      <c r="D54" s="61">
        <f t="shared" ref="D54:R54" si="8">SUM(D55:D62)</f>
        <v>14.14105032</v>
      </c>
      <c r="E54" s="61">
        <f t="shared" si="8"/>
        <v>0</v>
      </c>
      <c r="F54" s="61">
        <f t="shared" si="8"/>
        <v>14.14105032</v>
      </c>
      <c r="G54" s="61">
        <f t="shared" si="8"/>
        <v>14.14105032</v>
      </c>
      <c r="H54" s="61">
        <f t="shared" si="8"/>
        <v>0</v>
      </c>
      <c r="I54" s="61">
        <f t="shared" si="8"/>
        <v>0</v>
      </c>
      <c r="J54" s="61">
        <f t="shared" si="8"/>
        <v>0</v>
      </c>
      <c r="K54" s="61">
        <f t="shared" si="8"/>
        <v>0</v>
      </c>
      <c r="L54" s="61">
        <f t="shared" si="8"/>
        <v>0</v>
      </c>
      <c r="M54" s="61">
        <f t="shared" si="8"/>
        <v>0</v>
      </c>
      <c r="N54" s="61">
        <f t="shared" si="8"/>
        <v>0</v>
      </c>
      <c r="O54" s="61">
        <f t="shared" si="8"/>
        <v>14.14105032</v>
      </c>
      <c r="P54" s="61">
        <f t="shared" si="8"/>
        <v>0</v>
      </c>
      <c r="Q54" s="61">
        <f t="shared" si="8"/>
        <v>14.14105032</v>
      </c>
      <c r="R54" s="61">
        <f t="shared" si="8"/>
        <v>0</v>
      </c>
      <c r="S54" s="62">
        <f t="shared" si="5"/>
        <v>0</v>
      </c>
      <c r="T54" s="63" t="s">
        <v>33</v>
      </c>
    </row>
    <row r="55" spans="1:20" ht="189" x14ac:dyDescent="0.25">
      <c r="A55" s="40" t="str">
        <f>[1]Лист1!A54</f>
        <v>1.2.2.2</v>
      </c>
      <c r="B55" s="41" t="str">
        <f>[1]Лист1!B54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5" s="40" t="str">
        <f>[1]Лист1!C54</f>
        <v>H_0000024554</v>
      </c>
      <c r="D55" s="58">
        <f>[1]Лист1!U54</f>
        <v>1.47432976</v>
      </c>
      <c r="E55" s="39">
        <v>0</v>
      </c>
      <c r="F55" s="58">
        <f>[1]Лист1!X54</f>
        <v>1.47432976</v>
      </c>
      <c r="G55" s="59">
        <f>I55+K55+M55+O55</f>
        <v>1.47432976</v>
      </c>
      <c r="H55" s="37">
        <f>J55+L55+N55+P55</f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59">
        <f>D55</f>
        <v>1.47432976</v>
      </c>
      <c r="P55" s="37">
        <v>0</v>
      </c>
      <c r="Q55" s="58">
        <f>D55-H55</f>
        <v>1.47432976</v>
      </c>
      <c r="R55" s="37">
        <f>J55-I55</f>
        <v>0</v>
      </c>
      <c r="S55" s="60">
        <f t="shared" si="5"/>
        <v>0</v>
      </c>
      <c r="T55" s="37" t="s">
        <v>33</v>
      </c>
    </row>
    <row r="56" spans="1:20" ht="189" x14ac:dyDescent="0.25">
      <c r="A56" s="40" t="str">
        <f>[1]Лист1!A55</f>
        <v>1.2.2.2</v>
      </c>
      <c r="B56" s="41" t="str">
        <f>[1]Лист1!B55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6" s="40" t="str">
        <f>[1]Лист1!C55</f>
        <v>H_СТР09754</v>
      </c>
      <c r="D56" s="58">
        <f>[1]Лист1!U55</f>
        <v>1.9520610199999999</v>
      </c>
      <c r="E56" s="39">
        <v>0</v>
      </c>
      <c r="F56" s="58">
        <f>[1]Лист1!X55</f>
        <v>1.9520610199999999</v>
      </c>
      <c r="G56" s="59">
        <f t="shared" ref="G56:H62" si="9">I56+K56+M56+O56</f>
        <v>1.9520610199999999</v>
      </c>
      <c r="H56" s="37">
        <f t="shared" si="9"/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59">
        <f t="shared" ref="O56:O62" si="10">D56</f>
        <v>1.9520610199999999</v>
      </c>
      <c r="P56" s="37">
        <v>0</v>
      </c>
      <c r="Q56" s="58">
        <f t="shared" ref="Q56:Q62" si="11">D56-H56</f>
        <v>1.9520610199999999</v>
      </c>
      <c r="R56" s="37">
        <f t="shared" ref="R56:R62" si="12">J56-I56</f>
        <v>0</v>
      </c>
      <c r="S56" s="60">
        <f t="shared" si="5"/>
        <v>0</v>
      </c>
      <c r="T56" s="37" t="s">
        <v>33</v>
      </c>
    </row>
    <row r="57" spans="1:20" ht="157.5" x14ac:dyDescent="0.25">
      <c r="A57" s="40" t="str">
        <f>[1]Лист1!A56</f>
        <v>1.2.2.2</v>
      </c>
      <c r="B57" s="41" t="str">
        <f>[1]Лист1!B56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7" s="40" t="str">
        <f>[1]Лист1!C56</f>
        <v>H_СТР09758</v>
      </c>
      <c r="D57" s="58">
        <f>[1]Лист1!U56</f>
        <v>1.62797638</v>
      </c>
      <c r="E57" s="39">
        <v>0</v>
      </c>
      <c r="F57" s="58">
        <f>[1]Лист1!X56</f>
        <v>1.62797638</v>
      </c>
      <c r="G57" s="59">
        <f t="shared" si="9"/>
        <v>1.62797638</v>
      </c>
      <c r="H57" s="37">
        <f t="shared" si="9"/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59">
        <f t="shared" si="10"/>
        <v>1.62797638</v>
      </c>
      <c r="P57" s="37">
        <v>0</v>
      </c>
      <c r="Q57" s="58">
        <f t="shared" si="11"/>
        <v>1.62797638</v>
      </c>
      <c r="R57" s="37">
        <f t="shared" si="12"/>
        <v>0</v>
      </c>
      <c r="S57" s="60">
        <f t="shared" si="5"/>
        <v>0</v>
      </c>
      <c r="T57" s="37" t="s">
        <v>33</v>
      </c>
    </row>
    <row r="58" spans="1:20" ht="110.25" x14ac:dyDescent="0.25">
      <c r="A58" s="40" t="str">
        <f>[1]Лист1!A57</f>
        <v>1.2.2.2</v>
      </c>
      <c r="B58" s="41" t="str">
        <f>[1]Лист1!B57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8" s="40" t="str">
        <f>[1]Лист1!C57</f>
        <v>H_ИНФ05163</v>
      </c>
      <c r="D58" s="58">
        <f>[1]Лист1!U57</f>
        <v>4.1032977800000001</v>
      </c>
      <c r="E58" s="39">
        <v>0</v>
      </c>
      <c r="F58" s="58">
        <f>[1]Лист1!X57</f>
        <v>4.1032977800000001</v>
      </c>
      <c r="G58" s="59">
        <f t="shared" si="9"/>
        <v>4.1032977800000001</v>
      </c>
      <c r="H58" s="37">
        <f t="shared" si="9"/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59">
        <f t="shared" si="10"/>
        <v>4.1032977800000001</v>
      </c>
      <c r="P58" s="37">
        <v>0</v>
      </c>
      <c r="Q58" s="58">
        <f t="shared" si="11"/>
        <v>4.1032977800000001</v>
      </c>
      <c r="R58" s="37">
        <f t="shared" si="12"/>
        <v>0</v>
      </c>
      <c r="S58" s="60">
        <f t="shared" si="5"/>
        <v>0</v>
      </c>
      <c r="T58" s="37" t="s">
        <v>33</v>
      </c>
    </row>
    <row r="59" spans="1:20" ht="110.25" x14ac:dyDescent="0.25">
      <c r="A59" s="40" t="str">
        <f>[1]Лист1!A58</f>
        <v>1.2.2.2</v>
      </c>
      <c r="B59" s="41" t="str">
        <f>[1]Лист1!B58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59" s="40" t="str">
        <f>[1]Лист1!C58</f>
        <v>H_ИНФ07306</v>
      </c>
      <c r="D59" s="58">
        <f>[1]Лист1!U58</f>
        <v>0</v>
      </c>
      <c r="E59" s="39">
        <v>0</v>
      </c>
      <c r="F59" s="39">
        <f>[1]Лист1!X58</f>
        <v>0</v>
      </c>
      <c r="G59" s="37">
        <f t="shared" si="9"/>
        <v>0</v>
      </c>
      <c r="H59" s="37">
        <f t="shared" si="9"/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f t="shared" si="10"/>
        <v>0</v>
      </c>
      <c r="P59" s="37">
        <v>0</v>
      </c>
      <c r="Q59" s="39">
        <f t="shared" si="11"/>
        <v>0</v>
      </c>
      <c r="R59" s="37">
        <f t="shared" si="12"/>
        <v>0</v>
      </c>
      <c r="S59" s="60" t="e">
        <f t="shared" si="5"/>
        <v>#DIV/0!</v>
      </c>
      <c r="T59" s="37" t="s">
        <v>33</v>
      </c>
    </row>
    <row r="60" spans="1:20" ht="236.25" x14ac:dyDescent="0.25">
      <c r="A60" s="40" t="str">
        <f>[1]Лист1!A59</f>
        <v>1.2.2.2</v>
      </c>
      <c r="B60" s="41" t="str">
        <f>[1]Лист1!B59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0" s="40" t="str">
        <f>[1]Лист1!C59</f>
        <v>H_ИНФ06443</v>
      </c>
      <c r="D60" s="58">
        <f>[1]Лист1!U59</f>
        <v>1.2544674</v>
      </c>
      <c r="E60" s="39">
        <v>0</v>
      </c>
      <c r="F60" s="58">
        <f>[1]Лист1!X59</f>
        <v>1.2544674</v>
      </c>
      <c r="G60" s="59">
        <f t="shared" si="9"/>
        <v>1.2544674</v>
      </c>
      <c r="H60" s="37">
        <f t="shared" si="9"/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59">
        <f t="shared" si="10"/>
        <v>1.2544674</v>
      </c>
      <c r="P60" s="37">
        <v>0</v>
      </c>
      <c r="Q60" s="58">
        <f t="shared" si="11"/>
        <v>1.2544674</v>
      </c>
      <c r="R60" s="37">
        <f t="shared" si="12"/>
        <v>0</v>
      </c>
      <c r="S60" s="60">
        <f t="shared" si="5"/>
        <v>0</v>
      </c>
      <c r="T60" s="37" t="s">
        <v>33</v>
      </c>
    </row>
    <row r="61" spans="1:20" ht="47.25" x14ac:dyDescent="0.25">
      <c r="A61" s="40" t="str">
        <f>[1]Лист1!A60</f>
        <v>1.2.2.2</v>
      </c>
      <c r="B61" s="41" t="str">
        <f>[1]Лист1!B60</f>
        <v xml:space="preserve">Договор на услуги по разработке проектной документации на мероприятия по модернизации  электрических сетей. </v>
      </c>
      <c r="C61" s="40" t="str">
        <f>[1]Лист1!C60</f>
        <v>H_00000001</v>
      </c>
      <c r="D61" s="58">
        <f>[1]Лист1!U60</f>
        <v>0</v>
      </c>
      <c r="E61" s="39">
        <v>0</v>
      </c>
      <c r="F61" s="39">
        <f>[1]Лист1!X60</f>
        <v>0</v>
      </c>
      <c r="G61" s="37">
        <f t="shared" si="9"/>
        <v>0</v>
      </c>
      <c r="H61" s="37">
        <f t="shared" si="9"/>
        <v>0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f t="shared" si="10"/>
        <v>0</v>
      </c>
      <c r="P61" s="37">
        <v>0</v>
      </c>
      <c r="Q61" s="39">
        <f t="shared" si="11"/>
        <v>0</v>
      </c>
      <c r="R61" s="37">
        <f t="shared" si="12"/>
        <v>0</v>
      </c>
      <c r="S61" s="60">
        <v>0</v>
      </c>
      <c r="T61" s="37" t="s">
        <v>33</v>
      </c>
    </row>
    <row r="62" spans="1:20" ht="204.75" x14ac:dyDescent="0.25">
      <c r="A62" s="40" t="str">
        <f>[1]Лист1!A61</f>
        <v>1.2.2.2.</v>
      </c>
      <c r="B62" s="41" t="str">
        <f>[1]Лист1!B61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2" s="40" t="str">
        <f>[1]Лист1!C61</f>
        <v>H_ИНФ12181</v>
      </c>
      <c r="D62" s="58">
        <f>[1]Лист1!U61</f>
        <v>3.7289179799999999</v>
      </c>
      <c r="E62" s="39">
        <v>0</v>
      </c>
      <c r="F62" s="58">
        <f>[1]Лист1!X61</f>
        <v>3.7289179799999999</v>
      </c>
      <c r="G62" s="59">
        <f t="shared" si="9"/>
        <v>3.7289179799999999</v>
      </c>
      <c r="H62" s="37">
        <f t="shared" si="9"/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59">
        <f t="shared" si="10"/>
        <v>3.7289179799999999</v>
      </c>
      <c r="P62" s="37">
        <v>0</v>
      </c>
      <c r="Q62" s="58">
        <f t="shared" si="11"/>
        <v>3.7289179799999999</v>
      </c>
      <c r="R62" s="37">
        <f t="shared" si="12"/>
        <v>0</v>
      </c>
      <c r="S62" s="60">
        <f t="shared" si="5"/>
        <v>0</v>
      </c>
      <c r="T62" s="37" t="s">
        <v>33</v>
      </c>
    </row>
    <row r="63" spans="1:20" ht="47.25" x14ac:dyDescent="0.25">
      <c r="A63" s="40" t="str">
        <f>[1]Лист1!A75</f>
        <v>1.2.3</v>
      </c>
      <c r="B63" s="41" t="str">
        <f>[1]Лист1!B75</f>
        <v>Развитие и модернизация учета электрической энергии (мощности), всего, в том числе:</v>
      </c>
      <c r="C63" s="40" t="str">
        <f>[1]Лист1!C75</f>
        <v>Г</v>
      </c>
      <c r="D63" s="39" t="str">
        <f>[1]Лист1!T75</f>
        <v>нд</v>
      </c>
      <c r="E63" s="39" t="str">
        <f>[1]Лист1!U75</f>
        <v>нд</v>
      </c>
      <c r="F63" s="39" t="str">
        <f>[1]Лист1!V75</f>
        <v>нд</v>
      </c>
      <c r="G63" s="39" t="str">
        <f>[1]Лист1!W75</f>
        <v>нд</v>
      </c>
      <c r="H63" s="39" t="str">
        <f>[1]Лист1!X75</f>
        <v>нд</v>
      </c>
      <c r="I63" s="39" t="str">
        <f>[1]Лист1!Y75</f>
        <v>нд</v>
      </c>
      <c r="J63" s="39" t="str">
        <f>[1]Лист1!Z75</f>
        <v>нд</v>
      </c>
      <c r="K63" s="39" t="str">
        <f>[1]Лист1!AA75</f>
        <v>нд</v>
      </c>
      <c r="L63" s="39" t="str">
        <f>[1]Лист1!AB75</f>
        <v>нд</v>
      </c>
      <c r="M63" s="39" t="str">
        <f>[1]Лист1!AC75</f>
        <v>нд</v>
      </c>
      <c r="N63" s="39" t="str">
        <f>[1]Лист1!AD75</f>
        <v>нд</v>
      </c>
      <c r="O63" s="39" t="str">
        <f>[1]Лист1!AE75</f>
        <v>нд</v>
      </c>
      <c r="P63" s="39" t="str">
        <f>[1]Лист1!AF75</f>
        <v>нд</v>
      </c>
      <c r="Q63" s="39" t="str">
        <f>[1]Лист1!AG75</f>
        <v>нд</v>
      </c>
      <c r="R63" s="39" t="str">
        <f>[1]Лист1!AH75</f>
        <v>нд</v>
      </c>
      <c r="S63" s="39" t="str">
        <f>[1]Лист1!AI75</f>
        <v>нд</v>
      </c>
      <c r="T63" s="39" t="str">
        <f>[1]Лист1!AJ75</f>
        <v>нд</v>
      </c>
    </row>
    <row r="64" spans="1:20" ht="47.25" x14ac:dyDescent="0.25">
      <c r="A64" s="40" t="str">
        <f>[1]Лист1!A76</f>
        <v>1.2.3.1</v>
      </c>
      <c r="B64" s="41" t="str">
        <f>[1]Лист1!B76</f>
        <v>«Установка приборов учета, класс напряжения 0,22 (0,4) кВ, всего, в том числе:»</v>
      </c>
      <c r="C64" s="40" t="str">
        <f>[1]Лист1!C76</f>
        <v>Г</v>
      </c>
      <c r="D64" s="39" t="str">
        <f>[1]Лист1!T76</f>
        <v>нд</v>
      </c>
      <c r="E64" s="39" t="str">
        <f>[1]Лист1!U76</f>
        <v>нд</v>
      </c>
      <c r="F64" s="39" t="str">
        <f>[1]Лист1!V76</f>
        <v>нд</v>
      </c>
      <c r="G64" s="39" t="str">
        <f>[1]Лист1!W76</f>
        <v>нд</v>
      </c>
      <c r="H64" s="39" t="str">
        <f>[1]Лист1!X76</f>
        <v>нд</v>
      </c>
      <c r="I64" s="39" t="str">
        <f>[1]Лист1!Y76</f>
        <v>нд</v>
      </c>
      <c r="J64" s="39" t="str">
        <f>[1]Лист1!Z76</f>
        <v>нд</v>
      </c>
      <c r="K64" s="39" t="str">
        <f>[1]Лист1!AA76</f>
        <v>нд</v>
      </c>
      <c r="L64" s="39" t="str">
        <f>[1]Лист1!AB76</f>
        <v>нд</v>
      </c>
      <c r="M64" s="39" t="str">
        <f>[1]Лист1!AC76</f>
        <v>нд</v>
      </c>
      <c r="N64" s="39" t="str">
        <f>[1]Лист1!AD76</f>
        <v>нд</v>
      </c>
      <c r="O64" s="39" t="str">
        <f>[1]Лист1!AE76</f>
        <v>нд</v>
      </c>
      <c r="P64" s="39" t="str">
        <f>[1]Лист1!AF76</f>
        <v>нд</v>
      </c>
      <c r="Q64" s="39" t="str">
        <f>[1]Лист1!AG76</f>
        <v>нд</v>
      </c>
      <c r="R64" s="39" t="str">
        <f>[1]Лист1!AH76</f>
        <v>нд</v>
      </c>
      <c r="S64" s="39" t="str">
        <f>[1]Лист1!AI76</f>
        <v>нд</v>
      </c>
      <c r="T64" s="39" t="str">
        <f>[1]Лист1!AJ76</f>
        <v>нд</v>
      </c>
    </row>
    <row r="65" spans="1:20" ht="31.5" x14ac:dyDescent="0.25">
      <c r="A65" s="40" t="str">
        <f>[1]Лист1!A77</f>
        <v>1.2.3.2</v>
      </c>
      <c r="B65" s="41" t="str">
        <f>[1]Лист1!B77</f>
        <v>«Установка приборов учета, класс напряжения 6 (10) кВ, всего, в том числе:»</v>
      </c>
      <c r="C65" s="40" t="str">
        <f>[1]Лист1!C77</f>
        <v>Г</v>
      </c>
      <c r="D65" s="39" t="str">
        <f>[1]Лист1!T77</f>
        <v>нд</v>
      </c>
      <c r="E65" s="39" t="str">
        <f>[1]Лист1!U77</f>
        <v>нд</v>
      </c>
      <c r="F65" s="39" t="str">
        <f>[1]Лист1!V77</f>
        <v>нд</v>
      </c>
      <c r="G65" s="39" t="str">
        <f>[1]Лист1!W77</f>
        <v>нд</v>
      </c>
      <c r="H65" s="39" t="str">
        <f>[1]Лист1!X77</f>
        <v>нд</v>
      </c>
      <c r="I65" s="39" t="str">
        <f>[1]Лист1!Y77</f>
        <v>нд</v>
      </c>
      <c r="J65" s="39" t="str">
        <f>[1]Лист1!Z77</f>
        <v>нд</v>
      </c>
      <c r="K65" s="39" t="str">
        <f>[1]Лист1!AA77</f>
        <v>нд</v>
      </c>
      <c r="L65" s="39" t="str">
        <f>[1]Лист1!AB77</f>
        <v>нд</v>
      </c>
      <c r="M65" s="39" t="str">
        <f>[1]Лист1!AC77</f>
        <v>нд</v>
      </c>
      <c r="N65" s="39" t="str">
        <f>[1]Лист1!AD77</f>
        <v>нд</v>
      </c>
      <c r="O65" s="39" t="str">
        <f>[1]Лист1!AE77</f>
        <v>нд</v>
      </c>
      <c r="P65" s="39" t="str">
        <f>[1]Лист1!AF77</f>
        <v>нд</v>
      </c>
      <c r="Q65" s="39" t="str">
        <f>[1]Лист1!AG77</f>
        <v>нд</v>
      </c>
      <c r="R65" s="39" t="str">
        <f>[1]Лист1!AH77</f>
        <v>нд</v>
      </c>
      <c r="S65" s="39" t="str">
        <f>[1]Лист1!AI77</f>
        <v>нд</v>
      </c>
      <c r="T65" s="39" t="str">
        <f>[1]Лист1!AJ77</f>
        <v>нд</v>
      </c>
    </row>
    <row r="66" spans="1:20" ht="31.5" x14ac:dyDescent="0.25">
      <c r="A66" s="40" t="str">
        <f>[1]Лист1!A78</f>
        <v>1.2.3.3</v>
      </c>
      <c r="B66" s="41" t="str">
        <f>[1]Лист1!B78</f>
        <v>«Установка приборов учета, класс напряжения 35 кВ, всего, в том числе:»</v>
      </c>
      <c r="C66" s="40" t="str">
        <f>[1]Лист1!C78</f>
        <v>Г</v>
      </c>
      <c r="D66" s="39" t="str">
        <f>[1]Лист1!T78</f>
        <v>нд</v>
      </c>
      <c r="E66" s="39" t="str">
        <f>[1]Лист1!U78</f>
        <v>нд</v>
      </c>
      <c r="F66" s="39" t="str">
        <f>[1]Лист1!V78</f>
        <v>нд</v>
      </c>
      <c r="G66" s="39" t="str">
        <f>[1]Лист1!W78</f>
        <v>нд</v>
      </c>
      <c r="H66" s="39" t="str">
        <f>[1]Лист1!X78</f>
        <v>нд</v>
      </c>
      <c r="I66" s="39" t="str">
        <f>[1]Лист1!Y78</f>
        <v>нд</v>
      </c>
      <c r="J66" s="39" t="str">
        <f>[1]Лист1!Z78</f>
        <v>нд</v>
      </c>
      <c r="K66" s="39" t="str">
        <f>[1]Лист1!AA78</f>
        <v>нд</v>
      </c>
      <c r="L66" s="39" t="str">
        <f>[1]Лист1!AB78</f>
        <v>нд</v>
      </c>
      <c r="M66" s="39" t="str">
        <f>[1]Лист1!AC78</f>
        <v>нд</v>
      </c>
      <c r="N66" s="39" t="str">
        <f>[1]Лист1!AD78</f>
        <v>нд</v>
      </c>
      <c r="O66" s="39" t="str">
        <f>[1]Лист1!AE78</f>
        <v>нд</v>
      </c>
      <c r="P66" s="39" t="str">
        <f>[1]Лист1!AF78</f>
        <v>нд</v>
      </c>
      <c r="Q66" s="39" t="str">
        <f>[1]Лист1!AG78</f>
        <v>нд</v>
      </c>
      <c r="R66" s="39" t="str">
        <f>[1]Лист1!AH78</f>
        <v>нд</v>
      </c>
      <c r="S66" s="39" t="str">
        <f>[1]Лист1!AI78</f>
        <v>нд</v>
      </c>
      <c r="T66" s="39" t="str">
        <f>[1]Лист1!AJ78</f>
        <v>нд</v>
      </c>
    </row>
    <row r="67" spans="1:20" ht="47.25" x14ac:dyDescent="0.25">
      <c r="A67" s="40" t="str">
        <f>[1]Лист1!A79</f>
        <v>1.2.3.4</v>
      </c>
      <c r="B67" s="41" t="str">
        <f>[1]Лист1!B79</f>
        <v>«Установка приборов учета, класс напряжения 110 кВ и выше, всего, в том числе:»</v>
      </c>
      <c r="C67" s="40" t="str">
        <f>[1]Лист1!C79</f>
        <v>Г</v>
      </c>
      <c r="D67" s="39" t="str">
        <f>[1]Лист1!T79</f>
        <v>нд</v>
      </c>
      <c r="E67" s="39" t="str">
        <f>[1]Лист1!U79</f>
        <v>нд</v>
      </c>
      <c r="F67" s="39" t="str">
        <f>[1]Лист1!V79</f>
        <v>нд</v>
      </c>
      <c r="G67" s="39" t="str">
        <f>[1]Лист1!W79</f>
        <v>нд</v>
      </c>
      <c r="H67" s="39" t="str">
        <f>[1]Лист1!X79</f>
        <v>нд</v>
      </c>
      <c r="I67" s="39" t="str">
        <f>[1]Лист1!Y79</f>
        <v>нд</v>
      </c>
      <c r="J67" s="39" t="str">
        <f>[1]Лист1!Z79</f>
        <v>нд</v>
      </c>
      <c r="K67" s="39" t="str">
        <f>[1]Лист1!AA79</f>
        <v>нд</v>
      </c>
      <c r="L67" s="39" t="str">
        <f>[1]Лист1!AB79</f>
        <v>нд</v>
      </c>
      <c r="M67" s="39" t="str">
        <f>[1]Лист1!AC79</f>
        <v>нд</v>
      </c>
      <c r="N67" s="39" t="str">
        <f>[1]Лист1!AD79</f>
        <v>нд</v>
      </c>
      <c r="O67" s="39" t="str">
        <f>[1]Лист1!AE79</f>
        <v>нд</v>
      </c>
      <c r="P67" s="39" t="str">
        <f>[1]Лист1!AF79</f>
        <v>нд</v>
      </c>
      <c r="Q67" s="39" t="str">
        <f>[1]Лист1!AG79</f>
        <v>нд</v>
      </c>
      <c r="R67" s="39" t="str">
        <f>[1]Лист1!AH79</f>
        <v>нд</v>
      </c>
      <c r="S67" s="39" t="str">
        <f>[1]Лист1!AI79</f>
        <v>нд</v>
      </c>
      <c r="T67" s="39" t="str">
        <f>[1]Лист1!AJ79</f>
        <v>нд</v>
      </c>
    </row>
    <row r="68" spans="1:20" ht="63" x14ac:dyDescent="0.25">
      <c r="A68" s="40" t="str">
        <f>[1]Лист1!A80</f>
        <v>1.2.3.5</v>
      </c>
      <c r="B68" s="41" t="str">
        <f>[1]Лист1!B80</f>
        <v>«Включение приборов учета в систему сбора и передачи данных, класс напряжения 0,22 (0,4) кВ, всего, в том числе:»</v>
      </c>
      <c r="C68" s="40" t="str">
        <f>[1]Лист1!C80</f>
        <v>Г</v>
      </c>
      <c r="D68" s="39" t="str">
        <f>[1]Лист1!T80</f>
        <v>нд</v>
      </c>
      <c r="E68" s="39" t="str">
        <f>[1]Лист1!U80</f>
        <v>нд</v>
      </c>
      <c r="F68" s="39" t="str">
        <f>[1]Лист1!V80</f>
        <v>нд</v>
      </c>
      <c r="G68" s="39" t="str">
        <f>[1]Лист1!W80</f>
        <v>нд</v>
      </c>
      <c r="H68" s="39" t="str">
        <f>[1]Лист1!X80</f>
        <v>нд</v>
      </c>
      <c r="I68" s="39" t="str">
        <f>[1]Лист1!Y80</f>
        <v>нд</v>
      </c>
      <c r="J68" s="39" t="str">
        <f>[1]Лист1!Z80</f>
        <v>нд</v>
      </c>
      <c r="K68" s="39" t="str">
        <f>[1]Лист1!AA80</f>
        <v>нд</v>
      </c>
      <c r="L68" s="39" t="str">
        <f>[1]Лист1!AB80</f>
        <v>нд</v>
      </c>
      <c r="M68" s="39" t="str">
        <f>[1]Лист1!AC80</f>
        <v>нд</v>
      </c>
      <c r="N68" s="39" t="str">
        <f>[1]Лист1!AD80</f>
        <v>нд</v>
      </c>
      <c r="O68" s="39" t="str">
        <f>[1]Лист1!AE80</f>
        <v>нд</v>
      </c>
      <c r="P68" s="39" t="str">
        <f>[1]Лист1!AF80</f>
        <v>нд</v>
      </c>
      <c r="Q68" s="39" t="str">
        <f>[1]Лист1!AG80</f>
        <v>нд</v>
      </c>
      <c r="R68" s="39" t="str">
        <f>[1]Лист1!AH80</f>
        <v>нд</v>
      </c>
      <c r="S68" s="39" t="str">
        <f>[1]Лист1!AI80</f>
        <v>нд</v>
      </c>
      <c r="T68" s="39" t="str">
        <f>[1]Лист1!AJ80</f>
        <v>нд</v>
      </c>
    </row>
    <row r="69" spans="1:20" ht="47.25" x14ac:dyDescent="0.25">
      <c r="A69" s="40" t="str">
        <f>[1]Лист1!A81</f>
        <v>1.2.3.6</v>
      </c>
      <c r="B69" s="41" t="str">
        <f>[1]Лист1!B81</f>
        <v>«Включение приборов учета в систему сбора и передачи данных, класс напряжения 6 (10) кВ, всего, в том числе:»</v>
      </c>
      <c r="C69" s="40" t="str">
        <f>[1]Лист1!C81</f>
        <v>Г</v>
      </c>
      <c r="D69" s="39" t="str">
        <f>[1]Лист1!T81</f>
        <v>нд</v>
      </c>
      <c r="E69" s="39" t="str">
        <f>[1]Лист1!U81</f>
        <v>нд</v>
      </c>
      <c r="F69" s="39" t="str">
        <f>[1]Лист1!V81</f>
        <v>нд</v>
      </c>
      <c r="G69" s="39" t="str">
        <f>[1]Лист1!W81</f>
        <v>нд</v>
      </c>
      <c r="H69" s="39" t="str">
        <f>[1]Лист1!X81</f>
        <v>нд</v>
      </c>
      <c r="I69" s="39" t="str">
        <f>[1]Лист1!Y81</f>
        <v>нд</v>
      </c>
      <c r="J69" s="39" t="str">
        <f>[1]Лист1!Z81</f>
        <v>нд</v>
      </c>
      <c r="K69" s="39" t="str">
        <f>[1]Лист1!AA81</f>
        <v>нд</v>
      </c>
      <c r="L69" s="39" t="str">
        <f>[1]Лист1!AB81</f>
        <v>нд</v>
      </c>
      <c r="M69" s="39" t="str">
        <f>[1]Лист1!AC81</f>
        <v>нд</v>
      </c>
      <c r="N69" s="39" t="str">
        <f>[1]Лист1!AD81</f>
        <v>нд</v>
      </c>
      <c r="O69" s="39" t="str">
        <f>[1]Лист1!AE81</f>
        <v>нд</v>
      </c>
      <c r="P69" s="39" t="str">
        <f>[1]Лист1!AF81</f>
        <v>нд</v>
      </c>
      <c r="Q69" s="39" t="str">
        <f>[1]Лист1!AG81</f>
        <v>нд</v>
      </c>
      <c r="R69" s="39" t="str">
        <f>[1]Лист1!AH81</f>
        <v>нд</v>
      </c>
      <c r="S69" s="39" t="str">
        <f>[1]Лист1!AI81</f>
        <v>нд</v>
      </c>
      <c r="T69" s="39" t="str">
        <f>[1]Лист1!AJ81</f>
        <v>нд</v>
      </c>
    </row>
    <row r="70" spans="1:20" ht="47.25" x14ac:dyDescent="0.25">
      <c r="A70" s="40" t="str">
        <f>[1]Лист1!A82</f>
        <v>1.2.3.7</v>
      </c>
      <c r="B70" s="41" t="str">
        <f>[1]Лист1!B82</f>
        <v>«Включение приборов учета в систему сбора и передачи данных, класс напряжения 35 кВ, всего, в том числе:»</v>
      </c>
      <c r="C70" s="40" t="str">
        <f>[1]Лист1!C82</f>
        <v>Г</v>
      </c>
      <c r="D70" s="39" t="str">
        <f>[1]Лист1!T82</f>
        <v>нд</v>
      </c>
      <c r="E70" s="39" t="str">
        <f>[1]Лист1!U82</f>
        <v>нд</v>
      </c>
      <c r="F70" s="39" t="str">
        <f>[1]Лист1!V82</f>
        <v>нд</v>
      </c>
      <c r="G70" s="39" t="str">
        <f>[1]Лист1!W82</f>
        <v>нд</v>
      </c>
      <c r="H70" s="39" t="str">
        <f>[1]Лист1!X82</f>
        <v>нд</v>
      </c>
      <c r="I70" s="39" t="str">
        <f>[1]Лист1!Y82</f>
        <v>нд</v>
      </c>
      <c r="J70" s="39" t="str">
        <f>[1]Лист1!Z82</f>
        <v>нд</v>
      </c>
      <c r="K70" s="39" t="str">
        <f>[1]Лист1!AA82</f>
        <v>нд</v>
      </c>
      <c r="L70" s="39" t="str">
        <f>[1]Лист1!AB82</f>
        <v>нд</v>
      </c>
      <c r="M70" s="39" t="str">
        <f>[1]Лист1!AC82</f>
        <v>нд</v>
      </c>
      <c r="N70" s="39" t="str">
        <f>[1]Лист1!AD82</f>
        <v>нд</v>
      </c>
      <c r="O70" s="39" t="str">
        <f>[1]Лист1!AE82</f>
        <v>нд</v>
      </c>
      <c r="P70" s="39" t="str">
        <f>[1]Лист1!AF82</f>
        <v>нд</v>
      </c>
      <c r="Q70" s="39" t="str">
        <f>[1]Лист1!AG82</f>
        <v>нд</v>
      </c>
      <c r="R70" s="39" t="str">
        <f>[1]Лист1!AH82</f>
        <v>нд</v>
      </c>
      <c r="S70" s="39" t="str">
        <f>[1]Лист1!AI82</f>
        <v>нд</v>
      </c>
      <c r="T70" s="39" t="str">
        <f>[1]Лист1!AJ82</f>
        <v>нд</v>
      </c>
    </row>
    <row r="71" spans="1:20" ht="63" x14ac:dyDescent="0.25">
      <c r="A71" s="40" t="str">
        <f>[1]Лист1!A83</f>
        <v>1.2.3.8</v>
      </c>
      <c r="B71" s="41" t="str">
        <f>[1]Лист1!B83</f>
        <v>«Включение приборов учета в систему сбора и передачи данных, класс напряжения 110 кВ и выше, всего, в том числе:»</v>
      </c>
      <c r="C71" s="40" t="str">
        <f>[1]Лист1!C83</f>
        <v>Г</v>
      </c>
      <c r="D71" s="39" t="str">
        <f>[1]Лист1!T83</f>
        <v>нд</v>
      </c>
      <c r="E71" s="39" t="str">
        <f>[1]Лист1!U83</f>
        <v>нд</v>
      </c>
      <c r="F71" s="39" t="str">
        <f>[1]Лист1!V83</f>
        <v>нд</v>
      </c>
      <c r="G71" s="39" t="str">
        <f>[1]Лист1!W83</f>
        <v>нд</v>
      </c>
      <c r="H71" s="39" t="str">
        <f>[1]Лист1!X83</f>
        <v>нд</v>
      </c>
      <c r="I71" s="39" t="str">
        <f>[1]Лист1!Y83</f>
        <v>нд</v>
      </c>
      <c r="J71" s="39" t="str">
        <f>[1]Лист1!Z83</f>
        <v>нд</v>
      </c>
      <c r="K71" s="39" t="str">
        <f>[1]Лист1!AA83</f>
        <v>нд</v>
      </c>
      <c r="L71" s="39" t="str">
        <f>[1]Лист1!AB83</f>
        <v>нд</v>
      </c>
      <c r="M71" s="39" t="str">
        <f>[1]Лист1!AC83</f>
        <v>нд</v>
      </c>
      <c r="N71" s="39" t="str">
        <f>[1]Лист1!AD83</f>
        <v>нд</v>
      </c>
      <c r="O71" s="39" t="str">
        <f>[1]Лист1!AE83</f>
        <v>нд</v>
      </c>
      <c r="P71" s="39" t="str">
        <f>[1]Лист1!AF83</f>
        <v>нд</v>
      </c>
      <c r="Q71" s="39" t="str">
        <f>[1]Лист1!AG83</f>
        <v>нд</v>
      </c>
      <c r="R71" s="39" t="str">
        <f>[1]Лист1!AH83</f>
        <v>нд</v>
      </c>
      <c r="S71" s="39" t="str">
        <f>[1]Лист1!AI83</f>
        <v>нд</v>
      </c>
      <c r="T71" s="39" t="str">
        <f>[1]Лист1!AJ83</f>
        <v>нд</v>
      </c>
    </row>
    <row r="72" spans="1:20" ht="47.25" x14ac:dyDescent="0.25">
      <c r="A72" s="40" t="str">
        <f>[1]Лист1!A84</f>
        <v>1.2.4</v>
      </c>
      <c r="B72" s="41" t="str">
        <f>[1]Лист1!B84</f>
        <v>Реконструкция, модернизация, техническое перевооружение прочих объектов основных средств, всего, в том числе:</v>
      </c>
      <c r="C72" s="40" t="str">
        <f>[1]Лист1!C84</f>
        <v>Г</v>
      </c>
      <c r="D72" s="39" t="str">
        <f>[1]Лист1!T84</f>
        <v>нд</v>
      </c>
      <c r="E72" s="39" t="str">
        <f>[1]Лист1!U84</f>
        <v>нд</v>
      </c>
      <c r="F72" s="39" t="str">
        <f>[1]Лист1!V84</f>
        <v>нд</v>
      </c>
      <c r="G72" s="39" t="str">
        <f>[1]Лист1!W84</f>
        <v>нд</v>
      </c>
      <c r="H72" s="39" t="str">
        <f>[1]Лист1!X84</f>
        <v>нд</v>
      </c>
      <c r="I72" s="39" t="str">
        <f>[1]Лист1!Y84</f>
        <v>нд</v>
      </c>
      <c r="J72" s="39" t="str">
        <f>[1]Лист1!Z84</f>
        <v>нд</v>
      </c>
      <c r="K72" s="39" t="str">
        <f>[1]Лист1!AA84</f>
        <v>нд</v>
      </c>
      <c r="L72" s="39" t="str">
        <f>[1]Лист1!AB84</f>
        <v>нд</v>
      </c>
      <c r="M72" s="39" t="str">
        <f>[1]Лист1!AC84</f>
        <v>нд</v>
      </c>
      <c r="N72" s="39" t="str">
        <f>[1]Лист1!AD84</f>
        <v>нд</v>
      </c>
      <c r="O72" s="39" t="str">
        <f>[1]Лист1!AE84</f>
        <v>нд</v>
      </c>
      <c r="P72" s="39" t="str">
        <f>[1]Лист1!AF84</f>
        <v>нд</v>
      </c>
      <c r="Q72" s="39" t="str">
        <f>[1]Лист1!AG84</f>
        <v>нд</v>
      </c>
      <c r="R72" s="39" t="str">
        <f>[1]Лист1!AH84</f>
        <v>нд</v>
      </c>
      <c r="S72" s="39" t="str">
        <f>[1]Лист1!AI84</f>
        <v>нд</v>
      </c>
      <c r="T72" s="39" t="str">
        <f>[1]Лист1!AJ84</f>
        <v>нд</v>
      </c>
    </row>
    <row r="73" spans="1:20" ht="31.5" x14ac:dyDescent="0.25">
      <c r="A73" s="40" t="str">
        <f>[1]Лист1!A85</f>
        <v>1.2.4.1</v>
      </c>
      <c r="B73" s="41" t="str">
        <f>[1]Лист1!B85</f>
        <v>Реконструкция прочих объектов основных средств, всего, в том числе:</v>
      </c>
      <c r="C73" s="40" t="str">
        <f>[1]Лист1!C85</f>
        <v>Г</v>
      </c>
      <c r="D73" s="39" t="str">
        <f>[1]Лист1!T85</f>
        <v>нд</v>
      </c>
      <c r="E73" s="39" t="str">
        <f>[1]Лист1!U85</f>
        <v>нд</v>
      </c>
      <c r="F73" s="39" t="str">
        <f>[1]Лист1!V85</f>
        <v>нд</v>
      </c>
      <c r="G73" s="39" t="str">
        <f>[1]Лист1!W85</f>
        <v>нд</v>
      </c>
      <c r="H73" s="39" t="str">
        <f>[1]Лист1!X85</f>
        <v>нд</v>
      </c>
      <c r="I73" s="39" t="str">
        <f>[1]Лист1!Y85</f>
        <v>нд</v>
      </c>
      <c r="J73" s="39" t="str">
        <f>[1]Лист1!Z85</f>
        <v>нд</v>
      </c>
      <c r="K73" s="39" t="str">
        <f>[1]Лист1!AA85</f>
        <v>нд</v>
      </c>
      <c r="L73" s="39" t="str">
        <f>[1]Лист1!AB85</f>
        <v>нд</v>
      </c>
      <c r="M73" s="39" t="str">
        <f>[1]Лист1!AC85</f>
        <v>нд</v>
      </c>
      <c r="N73" s="39" t="str">
        <f>[1]Лист1!AD85</f>
        <v>нд</v>
      </c>
      <c r="O73" s="39" t="str">
        <f>[1]Лист1!AE85</f>
        <v>нд</v>
      </c>
      <c r="P73" s="39" t="str">
        <f>[1]Лист1!AF85</f>
        <v>нд</v>
      </c>
      <c r="Q73" s="39" t="str">
        <f>[1]Лист1!AG85</f>
        <v>нд</v>
      </c>
      <c r="R73" s="39" t="str">
        <f>[1]Лист1!AH85</f>
        <v>нд</v>
      </c>
      <c r="S73" s="39" t="str">
        <f>[1]Лист1!AI85</f>
        <v>нд</v>
      </c>
      <c r="T73" s="39" t="str">
        <f>[1]Лист1!AJ85</f>
        <v>нд</v>
      </c>
    </row>
    <row r="74" spans="1:20" ht="47.25" x14ac:dyDescent="0.25">
      <c r="A74" s="40" t="str">
        <f>[1]Лист1!A86</f>
        <v>1.2.4.2</v>
      </c>
      <c r="B74" s="41" t="str">
        <f>[1]Лист1!B86</f>
        <v>Модернизация, техническое перевооружение прочих объектов основных средств, всего, в том числе:</v>
      </c>
      <c r="C74" s="40" t="str">
        <f>[1]Лист1!C86</f>
        <v>Г</v>
      </c>
      <c r="D74" s="39" t="str">
        <f>[1]Лист1!T86</f>
        <v>нд</v>
      </c>
      <c r="E74" s="39" t="str">
        <f>[1]Лист1!U86</f>
        <v>нд</v>
      </c>
      <c r="F74" s="39" t="str">
        <f>[1]Лист1!V86</f>
        <v>нд</v>
      </c>
      <c r="G74" s="39" t="str">
        <f>[1]Лист1!W86</f>
        <v>нд</v>
      </c>
      <c r="H74" s="39" t="str">
        <f>[1]Лист1!X86</f>
        <v>нд</v>
      </c>
      <c r="I74" s="39" t="str">
        <f>[1]Лист1!Y86</f>
        <v>нд</v>
      </c>
      <c r="J74" s="39" t="str">
        <f>[1]Лист1!Z86</f>
        <v>нд</v>
      </c>
      <c r="K74" s="39" t="str">
        <f>[1]Лист1!AA86</f>
        <v>нд</v>
      </c>
      <c r="L74" s="39" t="str">
        <f>[1]Лист1!AB86</f>
        <v>нд</v>
      </c>
      <c r="M74" s="39" t="str">
        <f>[1]Лист1!AC86</f>
        <v>нд</v>
      </c>
      <c r="N74" s="39" t="str">
        <f>[1]Лист1!AD86</f>
        <v>нд</v>
      </c>
      <c r="O74" s="39" t="str">
        <f>[1]Лист1!AE86</f>
        <v>нд</v>
      </c>
      <c r="P74" s="39" t="str">
        <f>[1]Лист1!AF86</f>
        <v>нд</v>
      </c>
      <c r="Q74" s="39" t="str">
        <f>[1]Лист1!AG86</f>
        <v>нд</v>
      </c>
      <c r="R74" s="39" t="str">
        <f>[1]Лист1!AH86</f>
        <v>нд</v>
      </c>
      <c r="S74" s="39" t="str">
        <f>[1]Лист1!AI86</f>
        <v>нд</v>
      </c>
      <c r="T74" s="39" t="str">
        <f>[1]Лист1!AJ86</f>
        <v>нд</v>
      </c>
    </row>
    <row r="75" spans="1:20" ht="63" x14ac:dyDescent="0.25">
      <c r="A75" s="40" t="str">
        <f>[1]Лист1!A87</f>
        <v>1.3</v>
      </c>
      <c r="B75" s="41" t="str">
        <f>[1]Лист1!B87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5" s="40" t="str">
        <f>[1]Лист1!C87</f>
        <v>Г</v>
      </c>
      <c r="D75" s="39" t="str">
        <f>[1]Лист1!T87</f>
        <v>нд</v>
      </c>
      <c r="E75" s="39" t="str">
        <f>[1]Лист1!U87</f>
        <v>нд</v>
      </c>
      <c r="F75" s="39" t="str">
        <f>[1]Лист1!V87</f>
        <v>нд</v>
      </c>
      <c r="G75" s="39" t="str">
        <f>[1]Лист1!W87</f>
        <v>нд</v>
      </c>
      <c r="H75" s="39" t="str">
        <f>[1]Лист1!X87</f>
        <v>нд</v>
      </c>
      <c r="I75" s="39" t="str">
        <f>[1]Лист1!Y87</f>
        <v>нд</v>
      </c>
      <c r="J75" s="39" t="str">
        <f>[1]Лист1!Z87</f>
        <v>нд</v>
      </c>
      <c r="K75" s="39" t="str">
        <f>[1]Лист1!AA87</f>
        <v>нд</v>
      </c>
      <c r="L75" s="39" t="str">
        <f>[1]Лист1!AB87</f>
        <v>нд</v>
      </c>
      <c r="M75" s="39" t="str">
        <f>[1]Лист1!AC87</f>
        <v>нд</v>
      </c>
      <c r="N75" s="39" t="str">
        <f>[1]Лист1!AD87</f>
        <v>нд</v>
      </c>
      <c r="O75" s="39" t="str">
        <f>[1]Лист1!AE87</f>
        <v>нд</v>
      </c>
      <c r="P75" s="39" t="str">
        <f>[1]Лист1!AF87</f>
        <v>нд</v>
      </c>
      <c r="Q75" s="39" t="str">
        <f>[1]Лист1!AG87</f>
        <v>нд</v>
      </c>
      <c r="R75" s="39" t="str">
        <f>[1]Лист1!AH87</f>
        <v>нд</v>
      </c>
      <c r="S75" s="39" t="str">
        <f>[1]Лист1!AI87</f>
        <v>нд</v>
      </c>
      <c r="T75" s="39" t="str">
        <f>[1]Лист1!AJ87</f>
        <v>нд</v>
      </c>
    </row>
    <row r="76" spans="1:20" ht="63" x14ac:dyDescent="0.25">
      <c r="A76" s="40" t="str">
        <f>[1]Лист1!A88</f>
        <v>1.3.1</v>
      </c>
      <c r="B76" s="41" t="str">
        <f>[1]Лист1!B88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6" s="40" t="str">
        <f>[1]Лист1!C88</f>
        <v>Г</v>
      </c>
      <c r="D76" s="39" t="str">
        <f>[1]Лист1!T88</f>
        <v>нд</v>
      </c>
      <c r="E76" s="39" t="str">
        <f>[1]Лист1!U88</f>
        <v>нд</v>
      </c>
      <c r="F76" s="39" t="str">
        <f>[1]Лист1!V88</f>
        <v>нд</v>
      </c>
      <c r="G76" s="39" t="str">
        <f>[1]Лист1!W88</f>
        <v>нд</v>
      </c>
      <c r="H76" s="39" t="str">
        <f>[1]Лист1!X88</f>
        <v>нд</v>
      </c>
      <c r="I76" s="39" t="str">
        <f>[1]Лист1!Y88</f>
        <v>нд</v>
      </c>
      <c r="J76" s="39" t="str">
        <f>[1]Лист1!Z88</f>
        <v>нд</v>
      </c>
      <c r="K76" s="39" t="str">
        <f>[1]Лист1!AA88</f>
        <v>нд</v>
      </c>
      <c r="L76" s="39" t="str">
        <f>[1]Лист1!AB88</f>
        <v>нд</v>
      </c>
      <c r="M76" s="39" t="str">
        <f>[1]Лист1!AC88</f>
        <v>нд</v>
      </c>
      <c r="N76" s="39" t="str">
        <f>[1]Лист1!AD88</f>
        <v>нд</v>
      </c>
      <c r="O76" s="39" t="str">
        <f>[1]Лист1!AE88</f>
        <v>нд</v>
      </c>
      <c r="P76" s="39" t="str">
        <f>[1]Лист1!AF88</f>
        <v>нд</v>
      </c>
      <c r="Q76" s="39" t="str">
        <f>[1]Лист1!AG88</f>
        <v>нд</v>
      </c>
      <c r="R76" s="39" t="str">
        <f>[1]Лист1!AH88</f>
        <v>нд</v>
      </c>
      <c r="S76" s="39" t="str">
        <f>[1]Лист1!AI88</f>
        <v>нд</v>
      </c>
      <c r="T76" s="39" t="str">
        <f>[1]Лист1!AJ88</f>
        <v>нд</v>
      </c>
    </row>
    <row r="77" spans="1:20" ht="63" x14ac:dyDescent="0.25">
      <c r="A77" s="40" t="str">
        <f>[1]Лист1!A89</f>
        <v>1.3.2</v>
      </c>
      <c r="B77" s="41" t="str">
        <f>[1]Лист1!B89</f>
        <v>Инвестиционные проекты, предусмотренные схемой и программой развития субъекта Российской Федерации, всего, в том числе:</v>
      </c>
      <c r="C77" s="40" t="str">
        <f>[1]Лист1!C89</f>
        <v>Г</v>
      </c>
      <c r="D77" s="39" t="str">
        <f>[1]Лист1!T89</f>
        <v>нд</v>
      </c>
      <c r="E77" s="39" t="str">
        <f>[1]Лист1!U89</f>
        <v>нд</v>
      </c>
      <c r="F77" s="39" t="str">
        <f>[1]Лист1!V89</f>
        <v>нд</v>
      </c>
      <c r="G77" s="39" t="str">
        <f>[1]Лист1!W89</f>
        <v>нд</v>
      </c>
      <c r="H77" s="39" t="str">
        <f>[1]Лист1!X89</f>
        <v>нд</v>
      </c>
      <c r="I77" s="39" t="str">
        <f>[1]Лист1!Y89</f>
        <v>нд</v>
      </c>
      <c r="J77" s="39" t="str">
        <f>[1]Лист1!Z89</f>
        <v>нд</v>
      </c>
      <c r="K77" s="39" t="str">
        <f>[1]Лист1!AA89</f>
        <v>нд</v>
      </c>
      <c r="L77" s="39" t="str">
        <f>[1]Лист1!AB89</f>
        <v>нд</v>
      </c>
      <c r="M77" s="39" t="str">
        <f>[1]Лист1!AC89</f>
        <v>нд</v>
      </c>
      <c r="N77" s="39" t="str">
        <f>[1]Лист1!AD89</f>
        <v>нд</v>
      </c>
      <c r="O77" s="39" t="str">
        <f>[1]Лист1!AE89</f>
        <v>нд</v>
      </c>
      <c r="P77" s="39" t="str">
        <f>[1]Лист1!AF89</f>
        <v>нд</v>
      </c>
      <c r="Q77" s="39" t="str">
        <f>[1]Лист1!AG89</f>
        <v>нд</v>
      </c>
      <c r="R77" s="39" t="str">
        <f>[1]Лист1!AH89</f>
        <v>нд</v>
      </c>
      <c r="S77" s="39" t="str">
        <f>[1]Лист1!AI89</f>
        <v>нд</v>
      </c>
      <c r="T77" s="39" t="str">
        <f>[1]Лист1!AJ89</f>
        <v>нд</v>
      </c>
    </row>
    <row r="78" spans="1:20" ht="47.25" x14ac:dyDescent="0.25">
      <c r="A78" s="40" t="str">
        <f>[1]Лист1!A90</f>
        <v>1.4</v>
      </c>
      <c r="B78" s="41" t="str">
        <f>[1]Лист1!B90</f>
        <v>Прочее новое строительство объектов электросетевого хозяйства, всего, в том числе:</v>
      </c>
      <c r="C78" s="40" t="str">
        <f>[1]Лист1!C90</f>
        <v>Г</v>
      </c>
      <c r="D78" s="39" t="str">
        <f>[1]Лист1!T90</f>
        <v>нд</v>
      </c>
      <c r="E78" s="39" t="str">
        <f>[1]Лист1!U90</f>
        <v>нд</v>
      </c>
      <c r="F78" s="39" t="str">
        <f>[1]Лист1!V90</f>
        <v>нд</v>
      </c>
      <c r="G78" s="39" t="str">
        <f>[1]Лист1!W90</f>
        <v>нд</v>
      </c>
      <c r="H78" s="39" t="str">
        <f>[1]Лист1!X90</f>
        <v>нд</v>
      </c>
      <c r="I78" s="39" t="str">
        <f>[1]Лист1!Y90</f>
        <v>нд</v>
      </c>
      <c r="J78" s="39" t="str">
        <f>[1]Лист1!Z90</f>
        <v>нд</v>
      </c>
      <c r="K78" s="39" t="str">
        <f>[1]Лист1!AA90</f>
        <v>нд</v>
      </c>
      <c r="L78" s="39" t="str">
        <f>[1]Лист1!AB90</f>
        <v>нд</v>
      </c>
      <c r="M78" s="39" t="str">
        <f>[1]Лист1!AC90</f>
        <v>нд</v>
      </c>
      <c r="N78" s="39" t="str">
        <f>[1]Лист1!AD90</f>
        <v>нд</v>
      </c>
      <c r="O78" s="39" t="str">
        <f>[1]Лист1!AE90</f>
        <v>нд</v>
      </c>
      <c r="P78" s="39" t="str">
        <f>[1]Лист1!AF90</f>
        <v>нд</v>
      </c>
      <c r="Q78" s="39" t="str">
        <f>[1]Лист1!AG90</f>
        <v>нд</v>
      </c>
      <c r="R78" s="39" t="str">
        <f>[1]Лист1!AH90</f>
        <v>нд</v>
      </c>
      <c r="S78" s="39" t="str">
        <f>[1]Лист1!AI90</f>
        <v>нд</v>
      </c>
      <c r="T78" s="39" t="str">
        <f>[1]Лист1!AJ90</f>
        <v>нд</v>
      </c>
    </row>
    <row r="79" spans="1:20" ht="47.25" x14ac:dyDescent="0.25">
      <c r="A79" s="40" t="str">
        <f>[1]Лист1!A91</f>
        <v>1.5</v>
      </c>
      <c r="B79" s="41" t="str">
        <f>[1]Лист1!B91</f>
        <v>Покупка земельных участков для целей реализации инвестиционных проектов, всего, в том числе:</v>
      </c>
      <c r="C79" s="40" t="str">
        <f>[1]Лист1!C91</f>
        <v>Г</v>
      </c>
      <c r="D79" s="39" t="str">
        <f>[1]Лист1!T91</f>
        <v>нд</v>
      </c>
      <c r="E79" s="39" t="str">
        <f>[1]Лист1!U91</f>
        <v>нд</v>
      </c>
      <c r="F79" s="39" t="str">
        <f>[1]Лист1!V91</f>
        <v>нд</v>
      </c>
      <c r="G79" s="39" t="str">
        <f>[1]Лист1!W91</f>
        <v>нд</v>
      </c>
      <c r="H79" s="39" t="str">
        <f>[1]Лист1!X91</f>
        <v>нд</v>
      </c>
      <c r="I79" s="39" t="str">
        <f>[1]Лист1!Y91</f>
        <v>нд</v>
      </c>
      <c r="J79" s="39" t="str">
        <f>[1]Лист1!Z91</f>
        <v>нд</v>
      </c>
      <c r="K79" s="39" t="str">
        <f>[1]Лист1!AA91</f>
        <v>нд</v>
      </c>
      <c r="L79" s="39" t="str">
        <f>[1]Лист1!AB91</f>
        <v>нд</v>
      </c>
      <c r="M79" s="39" t="str">
        <f>[1]Лист1!AC91</f>
        <v>нд</v>
      </c>
      <c r="N79" s="39" t="str">
        <f>[1]Лист1!AD91</f>
        <v>нд</v>
      </c>
      <c r="O79" s="39" t="str">
        <f>[1]Лист1!AE91</f>
        <v>нд</v>
      </c>
      <c r="P79" s="39" t="str">
        <f>[1]Лист1!AF91</f>
        <v>нд</v>
      </c>
      <c r="Q79" s="39" t="str">
        <f>[1]Лист1!AG91</f>
        <v>нд</v>
      </c>
      <c r="R79" s="39" t="str">
        <f>[1]Лист1!AH91</f>
        <v>нд</v>
      </c>
      <c r="S79" s="39" t="str">
        <f>[1]Лист1!AI91</f>
        <v>нд</v>
      </c>
      <c r="T79" s="39" t="str">
        <f>[1]Лист1!AJ91</f>
        <v>нд</v>
      </c>
    </row>
    <row r="80" spans="1:20" ht="31.5" x14ac:dyDescent="0.25">
      <c r="A80" s="40" t="str">
        <f>[1]Лист1!A92</f>
        <v>1.6</v>
      </c>
      <c r="B80" s="41" t="str">
        <f>[1]Лист1!B92</f>
        <v>Прочие инвестиционные проекты, всего, в том числе:</v>
      </c>
      <c r="C80" s="40" t="str">
        <f>[1]Лист1!C92</f>
        <v>Г</v>
      </c>
      <c r="D80" s="39" t="str">
        <f>[1]Лист1!T92</f>
        <v>нд</v>
      </c>
      <c r="E80" s="39" t="str">
        <f>[1]Лист1!U92</f>
        <v>нд</v>
      </c>
      <c r="F80" s="39" t="str">
        <f>[1]Лист1!V92</f>
        <v>нд</v>
      </c>
      <c r="G80" s="39" t="str">
        <f>[1]Лист1!W92</f>
        <v>нд</v>
      </c>
      <c r="H80" s="39" t="str">
        <f>[1]Лист1!X92</f>
        <v>нд</v>
      </c>
      <c r="I80" s="39" t="str">
        <f>[1]Лист1!Y92</f>
        <v>нд</v>
      </c>
      <c r="J80" s="39" t="str">
        <f>[1]Лист1!Z92</f>
        <v>нд</v>
      </c>
      <c r="K80" s="39" t="str">
        <f>[1]Лист1!AA92</f>
        <v>нд</v>
      </c>
      <c r="L80" s="39" t="str">
        <f>[1]Лист1!AB92</f>
        <v>нд</v>
      </c>
      <c r="M80" s="39" t="str">
        <f>[1]Лист1!AC92</f>
        <v>нд</v>
      </c>
      <c r="N80" s="39" t="str">
        <f>[1]Лист1!AD92</f>
        <v>нд</v>
      </c>
      <c r="O80" s="39" t="str">
        <f>[1]Лист1!AE92</f>
        <v>нд</v>
      </c>
      <c r="P80" s="39" t="str">
        <f>[1]Лист1!AF92</f>
        <v>нд</v>
      </c>
      <c r="Q80" s="39" t="str">
        <f>[1]Лист1!AG92</f>
        <v>нд</v>
      </c>
      <c r="R80" s="39" t="str">
        <f>[1]Лист1!AH92</f>
        <v>нд</v>
      </c>
      <c r="S80" s="39" t="str">
        <f>[1]Лист1!AI92</f>
        <v>нд</v>
      </c>
      <c r="T80" s="39" t="str">
        <f>[1]Лист1!AJ92</f>
        <v>нд</v>
      </c>
    </row>
    <row r="83" spans="2:2" x14ac:dyDescent="0.25">
      <c r="B83" s="1" t="s">
        <v>34</v>
      </c>
    </row>
  </sheetData>
  <mergeCells count="26">
    <mergeCell ref="R15:S15"/>
    <mergeCell ref="T15:T17"/>
    <mergeCell ref="G16:H16"/>
    <mergeCell ref="I16:J16"/>
    <mergeCell ref="K16:L16"/>
    <mergeCell ref="M16:N16"/>
    <mergeCell ref="O16:P16"/>
    <mergeCell ref="R16:R17"/>
    <mergeCell ref="S16:S17"/>
    <mergeCell ref="G13:R13"/>
    <mergeCell ref="A14:T14"/>
    <mergeCell ref="A15:A17"/>
    <mergeCell ref="B15:B17"/>
    <mergeCell ref="C15:C17"/>
    <mergeCell ref="D15:D17"/>
    <mergeCell ref="E15:E17"/>
    <mergeCell ref="F15:F17"/>
    <mergeCell ref="G15:P15"/>
    <mergeCell ref="Q15:Q17"/>
    <mergeCell ref="A4:T4"/>
    <mergeCell ref="A5:T5"/>
    <mergeCell ref="A7:F7"/>
    <mergeCell ref="G7:S7"/>
    <mergeCell ref="A10:T10"/>
    <mergeCell ref="A12:F12"/>
    <mergeCell ref="G12:R12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10квФ</vt:lpstr>
      <vt:lpstr>'10квФ'!Область_печати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2018-10-24T03:31:39Z</dcterms:created>
  <dcterms:modified xsi:type="dcterms:W3CDTF">2018-10-24T03:34:00Z</dcterms:modified>
</cp:coreProperties>
</file>