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85" windowWidth="18795" windowHeight="11760" activeTab="1"/>
  </bookViews>
  <sheets>
    <sheet name="для п.7 таблицы за 2014" sheetId="1" r:id="rId1"/>
    <sheet name="для п.7 табл. за 2015" sheetId="2" r:id="rId2"/>
  </sheets>
  <calcPr calcId="144525"/>
</workbook>
</file>

<file path=xl/calcChain.xml><?xml version="1.0" encoding="utf-8"?>
<calcChain xmlns="http://schemas.openxmlformats.org/spreadsheetml/2006/main">
  <c r="G125" i="2" l="1"/>
  <c r="E125" i="2"/>
  <c r="G124" i="2"/>
  <c r="E124" i="2"/>
  <c r="G109" i="2"/>
  <c r="E109" i="2"/>
  <c r="E83" i="2"/>
  <c r="E76" i="2"/>
  <c r="E57" i="2"/>
  <c r="E50" i="2"/>
  <c r="E36" i="2"/>
  <c r="E18" i="2"/>
  <c r="G9" i="2"/>
  <c r="G18" i="2" s="1"/>
  <c r="G10" i="2"/>
  <c r="G11" i="2"/>
  <c r="G12" i="2"/>
  <c r="G13" i="2"/>
  <c r="G14" i="2"/>
  <c r="G15" i="2"/>
  <c r="G16" i="2"/>
  <c r="G17" i="2"/>
  <c r="G20" i="2"/>
  <c r="G36" i="2" s="1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8" i="2"/>
  <c r="G50" i="2" s="1"/>
  <c r="G39" i="2"/>
  <c r="G40" i="2"/>
  <c r="G41" i="2"/>
  <c r="G42" i="2"/>
  <c r="G43" i="2"/>
  <c r="G44" i="2"/>
  <c r="G45" i="2"/>
  <c r="G46" i="2"/>
  <c r="G47" i="2"/>
  <c r="G48" i="2"/>
  <c r="G49" i="2"/>
  <c r="G52" i="2"/>
  <c r="G57" i="2" s="1"/>
  <c r="G53" i="2"/>
  <c r="G54" i="2"/>
  <c r="G55" i="2"/>
  <c r="G56" i="2"/>
  <c r="G59" i="2"/>
  <c r="G76" i="2" s="1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8" i="2"/>
  <c r="G83" i="2" s="1"/>
  <c r="G79" i="2"/>
  <c r="G80" i="2"/>
  <c r="G81" i="2"/>
  <c r="G82" i="2"/>
  <c r="G85" i="2"/>
  <c r="G86" i="2"/>
  <c r="G87" i="2"/>
  <c r="G88" i="2"/>
  <c r="G89" i="2"/>
  <c r="G90" i="2"/>
  <c r="G91" i="2"/>
  <c r="G92" i="2"/>
  <c r="G93" i="2"/>
  <c r="G94" i="2"/>
  <c r="G95" i="2"/>
  <c r="G96" i="2"/>
  <c r="G99" i="2"/>
  <c r="G100" i="2"/>
  <c r="G101" i="2"/>
  <c r="G102" i="2"/>
  <c r="G103" i="2"/>
  <c r="G104" i="2"/>
  <c r="G105" i="2"/>
  <c r="G106" i="2"/>
  <c r="G107" i="2"/>
  <c r="G108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8" i="2"/>
  <c r="D108" i="2" l="1"/>
  <c r="E248" i="1" l="1"/>
  <c r="E210" i="1"/>
  <c r="E183" i="1"/>
  <c r="E155" i="1"/>
  <c r="E112" i="1"/>
  <c r="E92" i="1"/>
  <c r="E84" i="1"/>
  <c r="E68" i="1"/>
  <c r="E52" i="1"/>
  <c r="E37" i="1"/>
  <c r="E23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5" i="1"/>
  <c r="G26" i="1"/>
  <c r="G27" i="1"/>
  <c r="G28" i="1"/>
  <c r="G29" i="1"/>
  <c r="G30" i="1"/>
  <c r="G31" i="1"/>
  <c r="G32" i="1"/>
  <c r="G33" i="1"/>
  <c r="G34" i="1"/>
  <c r="G35" i="1"/>
  <c r="G36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6" i="1"/>
  <c r="G87" i="1"/>
  <c r="G88" i="1"/>
  <c r="G89" i="1"/>
  <c r="G90" i="1"/>
  <c r="G91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10" i="1" l="1"/>
  <c r="G183" i="1"/>
  <c r="G52" i="1"/>
  <c r="G37" i="1"/>
  <c r="G248" i="1"/>
  <c r="G155" i="1"/>
  <c r="G112" i="1"/>
  <c r="G92" i="1"/>
  <c r="G84" i="1"/>
  <c r="G68" i="1"/>
  <c r="G23" i="1"/>
  <c r="E249" i="1"/>
  <c r="H250" i="1"/>
  <c r="G249" i="1" l="1"/>
</calcChain>
</file>

<file path=xl/sharedStrings.xml><?xml version="1.0" encoding="utf-8"?>
<sst xmlns="http://schemas.openxmlformats.org/spreadsheetml/2006/main" count="470" uniqueCount="388">
  <si>
    <t>Жилкин Е.Н.</t>
  </si>
  <si>
    <t>Иванашкина Н.Л.</t>
  </si>
  <si>
    <t>Попова Л.А.</t>
  </si>
  <si>
    <t>Тряскин О.С.</t>
  </si>
  <si>
    <t>Кугатов М.А.. Кугатов Д.А., Парфенов А.Г.</t>
  </si>
  <si>
    <t>Поляков А.В., Дягилева Е.А</t>
  </si>
  <si>
    <t>Карась В.И., Карась Ф.Х., Макарова Д.В.</t>
  </si>
  <si>
    <t>Зырянова С.П.</t>
  </si>
  <si>
    <t>Савченко Е.А.</t>
  </si>
  <si>
    <t>0166</t>
  </si>
  <si>
    <t>Краснова С.А.</t>
  </si>
  <si>
    <t>Аванесян Т.К.</t>
  </si>
  <si>
    <t>Трофимова Л.А., Трофимов В.Е.</t>
  </si>
  <si>
    <t>Алексеева К.С., Марков Д.В.</t>
  </si>
  <si>
    <t>ООО  СК  "Вертикаль"</t>
  </si>
  <si>
    <t>Козленко О.В.</t>
  </si>
  <si>
    <t>ООО "Орланд"</t>
  </si>
  <si>
    <t>10</t>
  </si>
  <si>
    <t>МКУ города Красноярска УКС</t>
  </si>
  <si>
    <t>Громова Е.Ю.</t>
  </si>
  <si>
    <t>Зан Э.С.</t>
  </si>
  <si>
    <t>2003</t>
  </si>
  <si>
    <t>Шипшин А.А.</t>
  </si>
  <si>
    <t>Хабаров Г.А.</t>
  </si>
  <si>
    <t>0742</t>
  </si>
  <si>
    <t>Щербакова В.Г.</t>
  </si>
  <si>
    <t>Авоян А.П.</t>
  </si>
  <si>
    <t>8617</t>
  </si>
  <si>
    <t>ООО "Аструм"</t>
  </si>
  <si>
    <t>Ахмедов Р.Д.о.</t>
  </si>
  <si>
    <t>Гордеева Н.М.</t>
  </si>
  <si>
    <t>ООО "Интегра"</t>
  </si>
  <si>
    <t>Шахматова Г.Ф.</t>
  </si>
  <si>
    <t>6230</t>
  </si>
  <si>
    <t>Нюкалов А.В.</t>
  </si>
  <si>
    <t>ЗАО "Енисейтелеком"</t>
  </si>
  <si>
    <t>ИП Плисевич Б.А.</t>
  </si>
  <si>
    <t>ОАО Сбербанк России</t>
  </si>
  <si>
    <t>ООО "Медобслуживание"</t>
  </si>
  <si>
    <t>8025</t>
  </si>
  <si>
    <t>ОАО "Сбербанк России"</t>
  </si>
  <si>
    <t>ООО "Берег-99"</t>
  </si>
  <si>
    <t>16</t>
  </si>
  <si>
    <t>ООО "Мегаполис-С"</t>
  </si>
  <si>
    <t>Агамиров Ш.А.о.</t>
  </si>
  <si>
    <t>ООО "НСК"</t>
  </si>
  <si>
    <t>764</t>
  </si>
  <si>
    <t>ООО "Общее дело"</t>
  </si>
  <si>
    <t>Малахов Н.Д.</t>
  </si>
  <si>
    <t>Рукосуев Г.Н.</t>
  </si>
  <si>
    <t>Капран А.Г.</t>
  </si>
  <si>
    <t>Сазонов Д.А.</t>
  </si>
  <si>
    <t>0149</t>
  </si>
  <si>
    <t>Бресский Н.С.</t>
  </si>
  <si>
    <t>1995</t>
  </si>
  <si>
    <t>Клименков И.С.</t>
  </si>
  <si>
    <t>Гурбанов М.И.о</t>
  </si>
  <si>
    <t>Расулов Д.К.о.</t>
  </si>
  <si>
    <t>Морозов А.Н.</t>
  </si>
  <si>
    <t>Серебрякова О.И.</t>
  </si>
  <si>
    <t>Краснов А.П.</t>
  </si>
  <si>
    <t>0164</t>
  </si>
  <si>
    <t>Русанова В.А.</t>
  </si>
  <si>
    <t>Епифанов О.Л.</t>
  </si>
  <si>
    <t>Долгова Л.Ю.</t>
  </si>
  <si>
    <t>1356</t>
  </si>
  <si>
    <t>Сидельникова Е.А.</t>
  </si>
  <si>
    <t>Павликов Е.Г.</t>
  </si>
  <si>
    <t>1506</t>
  </si>
  <si>
    <t>Долин Ю.И.</t>
  </si>
  <si>
    <t>Попов А.Г.</t>
  </si>
  <si>
    <t>1333</t>
  </si>
  <si>
    <t>Мозжелова Н.В.</t>
  </si>
  <si>
    <t>Антунюков Р.В.</t>
  </si>
  <si>
    <t>Абабков В.Н.</t>
  </si>
  <si>
    <t>8853</t>
  </si>
  <si>
    <t>Зарубин В.И.</t>
  </si>
  <si>
    <t>Юрьев А.В.</t>
  </si>
  <si>
    <t>8290</t>
  </si>
  <si>
    <t>Николаева Л.П.</t>
  </si>
  <si>
    <t>4266</t>
  </si>
  <si>
    <t>Обухова Н.С.</t>
  </si>
  <si>
    <t>Астафьева Л.В.</t>
  </si>
  <si>
    <t>2710</t>
  </si>
  <si>
    <t>ООО "Гремячий лог"</t>
  </si>
  <si>
    <t>1769</t>
  </si>
  <si>
    <t>Маркуш Д.А.</t>
  </si>
  <si>
    <t>513</t>
  </si>
  <si>
    <t>Гринева Н.А.</t>
  </si>
  <si>
    <t>Качаева А.А.</t>
  </si>
  <si>
    <t>1268</t>
  </si>
  <si>
    <t>Селюнина Г.Е.</t>
  </si>
  <si>
    <t>Горбунов А.А.</t>
  </si>
  <si>
    <t>1331</t>
  </si>
  <si>
    <t>Гиндюк В.В., Гиндюк Н.Д.</t>
  </si>
  <si>
    <t>3858</t>
  </si>
  <si>
    <t>Бутусова Г.С.</t>
  </si>
  <si>
    <t>Чибисов С.П.</t>
  </si>
  <si>
    <t>Тимофеев С.И.</t>
  </si>
  <si>
    <t>Елшина Л.В.</t>
  </si>
  <si>
    <t>Шутова Н.П.</t>
  </si>
  <si>
    <t>3761</t>
  </si>
  <si>
    <t>Иваненко А.П.</t>
  </si>
  <si>
    <t>4917</t>
  </si>
  <si>
    <t>Медведев С.С.</t>
  </si>
  <si>
    <t>ООО "Производственно-строительная компания"</t>
  </si>
  <si>
    <t>Абмашкин Н.А.</t>
  </si>
  <si>
    <t>0148</t>
  </si>
  <si>
    <t>МКУ "УКС"</t>
  </si>
  <si>
    <t>220</t>
  </si>
  <si>
    <t>1416</t>
  </si>
  <si>
    <t>ГК "Ключ"</t>
  </si>
  <si>
    <t>Алиев Р.А.</t>
  </si>
  <si>
    <t>Мавлеев М.М.</t>
  </si>
  <si>
    <t>ООО "Реставрация СТК"</t>
  </si>
  <si>
    <t>МП "УЗС"</t>
  </si>
  <si>
    <t>Кустов О.Н.</t>
  </si>
  <si>
    <t>ООО "Лада-Имидж"</t>
  </si>
  <si>
    <t>Ушенкина С.С.</t>
  </si>
  <si>
    <t>Провалинская С.Г., Провалинский В.В.</t>
  </si>
  <si>
    <t>0326</t>
  </si>
  <si>
    <t>Шатилов Д.Б.</t>
  </si>
  <si>
    <t>ООО "Торгово-производственный "Дом Куприяна</t>
  </si>
  <si>
    <t>Ощепков Ю.А.</t>
  </si>
  <si>
    <t>0041</t>
  </si>
  <si>
    <t>Совкова С.Н.</t>
  </si>
  <si>
    <t>4682</t>
  </si>
  <si>
    <t>ООО "Медикал Групп"</t>
  </si>
  <si>
    <t>Мельниченко О.В.</t>
  </si>
  <si>
    <t>ОАО "МТС"</t>
  </si>
  <si>
    <t>МУ МВД России "Красноярское"</t>
  </si>
  <si>
    <t>ЗАО "Фирма "Культбытстрой"</t>
  </si>
  <si>
    <t>ЗАО "РЕАКТИВ"</t>
  </si>
  <si>
    <t>Агамалиев Э.З.о.</t>
  </si>
  <si>
    <t>Журавлева М.Г.</t>
  </si>
  <si>
    <t>Галбина М.Ю., Галбин Д.И.</t>
  </si>
  <si>
    <t>Гунбин В.Г.</t>
  </si>
  <si>
    <t>Гергедава З.Р., Гергедава О.Г.</t>
  </si>
  <si>
    <t>Саидов М.Ф.</t>
  </si>
  <si>
    <t>Николаева Т.Ю.</t>
  </si>
  <si>
    <t>8480</t>
  </si>
  <si>
    <t>Волков В.Н.</t>
  </si>
  <si>
    <t>Белогорский В.В.</t>
  </si>
  <si>
    <t>Рогозина Г.Ф.</t>
  </si>
  <si>
    <t>Мирзоев В.Г.о.</t>
  </si>
  <si>
    <t>Мамедов И.А.о.</t>
  </si>
  <si>
    <t>Щенева Т.В.</t>
  </si>
  <si>
    <t>Лолаев С.Т.</t>
  </si>
  <si>
    <t>Гусейнов Т.Э.о.</t>
  </si>
  <si>
    <t>Гусейнова С.М.к.</t>
  </si>
  <si>
    <t>Чередник Ю.А.</t>
  </si>
  <si>
    <t>Абабкова Р.В.</t>
  </si>
  <si>
    <t>Ильина Е.М.</t>
  </si>
  <si>
    <t>Рагимов К.Б.о.</t>
  </si>
  <si>
    <t>ИП Гукасян Н.Б.</t>
  </si>
  <si>
    <t>Сидоров Н.В.</t>
  </si>
  <si>
    <t>МБОУДОД "СДЮСШОР по дзюдо"</t>
  </si>
  <si>
    <t>Подрезенко Ю.Н., Подрезенко Е.В.</t>
  </si>
  <si>
    <t>Бояринова М.И.</t>
  </si>
  <si>
    <t>Дулькейт Л.И.</t>
  </si>
  <si>
    <t>2169</t>
  </si>
  <si>
    <t>Белых А.И.</t>
  </si>
  <si>
    <t>0037</t>
  </si>
  <si>
    <t>Курбанов И.К.о.</t>
  </si>
  <si>
    <t>Залега С.В.</t>
  </si>
  <si>
    <t>Семенова Я.А.</t>
  </si>
  <si>
    <t>Жихарь Ю.А.</t>
  </si>
  <si>
    <t>Алиев Д.Г.о.</t>
  </si>
  <si>
    <t>Астапенко Е.Н.</t>
  </si>
  <si>
    <t>Бирюкова Н.В.</t>
  </si>
  <si>
    <t>Левенцев В.А., Борисевич Л.В.</t>
  </si>
  <si>
    <t>Прядун Л.В., Прядун Э.А.</t>
  </si>
  <si>
    <t>ООО "САТУРН-МС"</t>
  </si>
  <si>
    <t>Коков И.Н.</t>
  </si>
  <si>
    <t>СНТ Сад "Дружба" МК Крайисполкома"</t>
  </si>
  <si>
    <t>8650</t>
  </si>
  <si>
    <t>Добжанский К.А.</t>
  </si>
  <si>
    <t>ООО "Строительная Компания "СибЛидер"</t>
  </si>
  <si>
    <t>ООО "САВВА"</t>
  </si>
  <si>
    <t>Дрововозов Е.Г., Зайцев А.О.</t>
  </si>
  <si>
    <t>ООО "Культбытстрой-лучшие дороги"</t>
  </si>
  <si>
    <t>ООО "Хеликс-Сервис"</t>
  </si>
  <si>
    <t>ООО Фирма "Тамара"</t>
  </si>
  <si>
    <t>26713</t>
  </si>
  <si>
    <t>Карышева Н.С.</t>
  </si>
  <si>
    <t>Мешкова Л.А., Мешков В.А., Мешков А.В.</t>
  </si>
  <si>
    <t>Колюшин Ю.В.</t>
  </si>
  <si>
    <t>Барсуков В.А.</t>
  </si>
  <si>
    <t>9131</t>
  </si>
  <si>
    <t>Чистобаева Т.И.</t>
  </si>
  <si>
    <t>Мухина Л.А.</t>
  </si>
  <si>
    <t>319</t>
  </si>
  <si>
    <t>320</t>
  </si>
  <si>
    <t>Белоногов С.В.</t>
  </si>
  <si>
    <t>Бенков В.А.</t>
  </si>
  <si>
    <t>Жигачев И.В.</t>
  </si>
  <si>
    <t>Сергеев В.Ю.</t>
  </si>
  <si>
    <t>Иванов А.И.</t>
  </si>
  <si>
    <t>ООО РА "Ориентир-М"</t>
  </si>
  <si>
    <t>ООО "Компания "Уютный дом"</t>
  </si>
  <si>
    <t>Магакян С.С.</t>
  </si>
  <si>
    <t>428</t>
  </si>
  <si>
    <t>Калимуллина Ф.М.</t>
  </si>
  <si>
    <t>Мостоотряд №7 Красноярский филиал ОАО "Сибмост"</t>
  </si>
  <si>
    <t>МКУ города красноярска УКС</t>
  </si>
  <si>
    <t>ООО "Группа строительных компаний "АРБАН</t>
  </si>
  <si>
    <t>Чанчиков А.В.</t>
  </si>
  <si>
    <t>Орел Е.Ю.</t>
  </si>
  <si>
    <t>Исмаилова Г.Х.</t>
  </si>
  <si>
    <t>Тимирбаева Г.Х.</t>
  </si>
  <si>
    <t>Ватрацкова К.П.</t>
  </si>
  <si>
    <t>Сосновская М.П.</t>
  </si>
  <si>
    <t>Скобелина Н.Е.</t>
  </si>
  <si>
    <t>Непомнящих Л.Е.</t>
  </si>
  <si>
    <t>Ерченко Л.Ф.</t>
  </si>
  <si>
    <t>Орехов И.С.</t>
  </si>
  <si>
    <t>Сисько Е.Ф.</t>
  </si>
  <si>
    <t>Пономарева М.Ф.</t>
  </si>
  <si>
    <t>Игошин В.С.</t>
  </si>
  <si>
    <t>Кулаков А.А.</t>
  </si>
  <si>
    <t>НП СРО "Кедр"</t>
  </si>
  <si>
    <t>Швецова А.Я.</t>
  </si>
  <si>
    <t>Сухнева О.Л.</t>
  </si>
  <si>
    <t>Першин Д.В.</t>
  </si>
  <si>
    <t>Ильенко О.Н.</t>
  </si>
  <si>
    <t>Герасимова А.С.</t>
  </si>
  <si>
    <t>Мамонтов Л.Ю.</t>
  </si>
  <si>
    <t>Горобец Я.В.</t>
  </si>
  <si>
    <t>Коренева Л.А., Белянина Г.А.</t>
  </si>
  <si>
    <t>Плясунов Е.Г., Гавриленко А.Г.</t>
  </si>
  <si>
    <t>Алисов В.В.</t>
  </si>
  <si>
    <t>Цимбалова Г.И.</t>
  </si>
  <si>
    <t>Серебрянников В.Ф.</t>
  </si>
  <si>
    <t>ГСК "Причал Л-14"</t>
  </si>
  <si>
    <t>Рычков В.А.</t>
  </si>
  <si>
    <t>Кяреск В.А.</t>
  </si>
  <si>
    <t>Чалкин С.Г.</t>
  </si>
  <si>
    <t>ООО "Июнь"</t>
  </si>
  <si>
    <t>МБУК "Музей "Мемориал Победы"</t>
  </si>
  <si>
    <t>13477/13798/15468</t>
  </si>
  <si>
    <t>ООО "ССК"</t>
  </si>
  <si>
    <t>ООО "Стройсервис"</t>
  </si>
  <si>
    <t xml:space="preserve">№ п/п </t>
  </si>
  <si>
    <t>№ Договора</t>
  </si>
  <si>
    <t>Дата заключения договора</t>
  </si>
  <si>
    <t>Наименование заявителя</t>
  </si>
  <si>
    <t>Присоединяемая мощность, кВт</t>
  </si>
  <si>
    <t>Уровень напряжения, В</t>
  </si>
  <si>
    <t>Стоимость договора (с НДС), тыс.руб</t>
  </si>
  <si>
    <t>номер</t>
  </si>
  <si>
    <t>дата</t>
  </si>
  <si>
    <t>Платежный документ</t>
  </si>
  <si>
    <t>Сведения о выполненных заявках на технологическое присоединение к электрическим сетям и заключенных договорах об осуществлении технологического присоединения к электрическим сетям ООО "КрасКом" за 2014 год</t>
  </si>
  <si>
    <t>Стоимость договора (с НДС), руб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</si>
  <si>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</si>
  <si>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</si>
  <si>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</si>
  <si>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</si>
  <si>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</si>
  <si>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</si>
  <si>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</si>
  <si>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</si>
  <si>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</si>
  <si>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</si>
  <si>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</si>
  <si>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</si>
  <si>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Всего:</t>
  </si>
  <si>
    <t xml:space="preserve">ИТОГО: </t>
  </si>
  <si>
    <t>ООО "Кайрос"</t>
  </si>
  <si>
    <t>9414</t>
  </si>
  <si>
    <t>Филиппова Е.П.</t>
  </si>
  <si>
    <t>Муравьев А.Н.</t>
  </si>
  <si>
    <t>Онищук А.И.</t>
  </si>
  <si>
    <t>Волков А.В.</t>
  </si>
  <si>
    <t>ОАО АКБ "ЮГРА"</t>
  </si>
  <si>
    <t>ООО "ОДОС"</t>
  </si>
  <si>
    <t>Хориков Е.А.</t>
  </si>
  <si>
    <t>Насыров Р.В.</t>
  </si>
  <si>
    <t>Лялина В.Д.</t>
  </si>
  <si>
    <t>ОАО "Мегафон"</t>
  </si>
  <si>
    <t>933</t>
  </si>
  <si>
    <t>Тарасова А.В., Тарасов Р.В.</t>
  </si>
  <si>
    <t>Торогулова В.К.</t>
  </si>
  <si>
    <t>Потылицина Е.Н.</t>
  </si>
  <si>
    <t>Тигунова И.А.</t>
  </si>
  <si>
    <t>Рау К.К.</t>
  </si>
  <si>
    <t>Юшков М.В.</t>
  </si>
  <si>
    <t>Черняков М.М.</t>
  </si>
  <si>
    <t>Дулькейт С.Г.</t>
  </si>
  <si>
    <t>Филаненко М.Д.</t>
  </si>
  <si>
    <t>Буданова А.И.</t>
  </si>
  <si>
    <t>МАУ "ПГДК"</t>
  </si>
  <si>
    <t>Байбурдов Д.И.</t>
  </si>
  <si>
    <t>Щекин Б.П.</t>
  </si>
  <si>
    <t>Иванов В.Г.</t>
  </si>
  <si>
    <t>Лесникова С.А.</t>
  </si>
  <si>
    <t>1378</t>
  </si>
  <si>
    <t>Васильев П.И.</t>
  </si>
  <si>
    <t>Романюта С.Г.</t>
  </si>
  <si>
    <t>Козловская И.А.</t>
  </si>
  <si>
    <t>МП "Красноярскгорсвет"</t>
  </si>
  <si>
    <t>Гусейнов М.Г.о.</t>
  </si>
  <si>
    <t>1267</t>
  </si>
  <si>
    <t>Рзаева Е.А.</t>
  </si>
  <si>
    <t>Тагиев Б.Г.о.</t>
  </si>
  <si>
    <t>Радионов Ю.А.</t>
  </si>
  <si>
    <t>Бурчакова В.А., Васильева М.А.</t>
  </si>
  <si>
    <t>Питуганов В.В.</t>
  </si>
  <si>
    <t>1442</t>
  </si>
  <si>
    <t>Григорьева К.И.</t>
  </si>
  <si>
    <t>3717</t>
  </si>
  <si>
    <t>Глушков А.М.</t>
  </si>
  <si>
    <t>2870</t>
  </si>
  <si>
    <t>39</t>
  </si>
  <si>
    <t>Черепанов А.Н.</t>
  </si>
  <si>
    <t>Белоусов М.Ю.</t>
  </si>
  <si>
    <t>Скурихин С.Г.</t>
  </si>
  <si>
    <t>Аксенов Ю.В.</t>
  </si>
  <si>
    <t>Поважнюк П.Д.</t>
  </si>
  <si>
    <t>1205</t>
  </si>
  <si>
    <t>Гамаева Т.В.</t>
  </si>
  <si>
    <t>1313</t>
  </si>
  <si>
    <t>ООО "Сиб-Телеком"</t>
  </si>
  <si>
    <t>91</t>
  </si>
  <si>
    <t>Левин Р.М.</t>
  </si>
  <si>
    <t>210</t>
  </si>
  <si>
    <t>Бывшев В.А.</t>
  </si>
  <si>
    <t>Федореева Е.Г.</t>
  </si>
  <si>
    <t>Рукосуева Т.А.</t>
  </si>
  <si>
    <t>9533</t>
  </si>
  <si>
    <t>Попова О.С.</t>
  </si>
  <si>
    <t>0949</t>
  </si>
  <si>
    <t>Кузьмина Е.В.</t>
  </si>
  <si>
    <t>Даниленко С.А.</t>
  </si>
  <si>
    <t>0369</t>
  </si>
  <si>
    <t>Герасимова И.Е.</t>
  </si>
  <si>
    <t>0947</t>
  </si>
  <si>
    <t>Кытманова В.Ф.</t>
  </si>
  <si>
    <t>Мустафаев Р.Н.о.</t>
  </si>
  <si>
    <t>4453</t>
  </si>
  <si>
    <t>Рубанов В.Н.</t>
  </si>
  <si>
    <t>1558</t>
  </si>
  <si>
    <t>КГКУ "Центр информацинных технологий Красноярского края"</t>
  </si>
  <si>
    <t>897</t>
  </si>
  <si>
    <t>Шарыпова Л.В.</t>
  </si>
  <si>
    <t>4493</t>
  </si>
  <si>
    <t>Короть Л.З.</t>
  </si>
  <si>
    <t>Дудова Т.И.</t>
  </si>
  <si>
    <t>3907</t>
  </si>
  <si>
    <t>Пятаков О.И.</t>
  </si>
  <si>
    <t>Зейналов Н.Н.о.</t>
  </si>
  <si>
    <t>4498</t>
  </si>
  <si>
    <t>86/14</t>
  </si>
  <si>
    <t>КГКУ "ЦИТ Красноярского края"</t>
  </si>
  <si>
    <t>ООО "Старт-ФМ"</t>
  </si>
  <si>
    <t>35</t>
  </si>
  <si>
    <t>ООО "Авиатор-М"</t>
  </si>
  <si>
    <t>3851</t>
  </si>
  <si>
    <t>Корепанова Е.Г.</t>
  </si>
  <si>
    <t>Маленкин В.Ю.</t>
  </si>
  <si>
    <t>Юшков М.С.</t>
  </si>
  <si>
    <t>1186</t>
  </si>
  <si>
    <t>Шнайдер С.Л.</t>
  </si>
  <si>
    <t>6609</t>
  </si>
  <si>
    <t>ООО "Ретро"</t>
  </si>
  <si>
    <t>2586</t>
  </si>
  <si>
    <t>189/190</t>
  </si>
  <si>
    <t>2412</t>
  </si>
  <si>
    <t>1097</t>
  </si>
  <si>
    <t>25.09.2013</t>
  </si>
  <si>
    <t>Петросян Т.В.</t>
  </si>
  <si>
    <t>6362</t>
  </si>
  <si>
    <t>Данилова О.В.</t>
  </si>
  <si>
    <t>Ферапонтов Е.В.</t>
  </si>
  <si>
    <t>6418</t>
  </si>
  <si>
    <t>МАУ "ЦСК"</t>
  </si>
  <si>
    <t>Акинфиев А.С.</t>
  </si>
  <si>
    <t>Васильев А.Н.</t>
  </si>
  <si>
    <t>3921</t>
  </si>
  <si>
    <t>Дядяева Н.Н.</t>
  </si>
  <si>
    <t>6453</t>
  </si>
  <si>
    <t>7806</t>
  </si>
  <si>
    <t>ООО "СИБ-ЛУВР"</t>
  </si>
  <si>
    <t>375</t>
  </si>
  <si>
    <t>757</t>
  </si>
  <si>
    <t>ООО СК "Реставрация"</t>
  </si>
  <si>
    <t>ЗАО "Ритейл Парк-3"</t>
  </si>
  <si>
    <t>Сведения о выполненных заявках на технологическое присоединение к электрическим сетям и заключенных договорах об осуществлении технологического присоединения к электрическим сетям ООО "КрасКом" за                                                              9 месяцев 2015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</si>
</sst>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0.000"/>
    <numFmt numFmtId="166" formatCode="#,##0.00000"/>
  </numFmts>
  <fonts count="6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14">
    <xf numFmtId="0" fontId="0" fillId="0" borderId="0" xfId="0"/>
    <xf numFmtId="0" fontId="2" fillId="0" borderId="0" xfId="0" applyFont="1" applyFill="1"/>
    <xf numFmtId="2" fontId="2" fillId="0" borderId="0" xfId="0" applyNumberFormat="1" applyFont="1" applyFill="1"/>
    <xf numFmtId="164" fontId="2" fillId="0" borderId="0" xfId="0" applyNumberFormat="1" applyFont="1" applyFill="1"/>
    <xf numFmtId="14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14" fontId="3" fillId="0" borderId="6" xfId="0" applyNumberFormat="1" applyFont="1" applyFill="1" applyBorder="1" applyAlignment="1">
      <alignment horizontal="center" vertical="center" wrapText="1"/>
    </xf>
    <xf numFmtId="2" fontId="3" fillId="0" borderId="6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2" fontId="0" fillId="0" borderId="0" xfId="0" applyNumberFormat="1" applyFont="1" applyFill="1"/>
    <xf numFmtId="0" fontId="3" fillId="0" borderId="0" xfId="0" applyFont="1" applyFill="1" applyBorder="1" applyAlignment="1">
      <alignment horizontal="center" wrapText="1"/>
    </xf>
    <xf numFmtId="2" fontId="3" fillId="0" borderId="0" xfId="0" applyNumberFormat="1" applyFont="1" applyFill="1" applyBorder="1" applyAlignment="1">
      <alignment horizontal="center" wrapText="1"/>
    </xf>
    <xf numFmtId="0" fontId="0" fillId="0" borderId="0" xfId="0" applyFont="1" applyFill="1" applyBorder="1"/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14" fontId="2" fillId="0" borderId="1" xfId="0" applyNumberFormat="1" applyFont="1" applyFill="1" applyBorder="1" applyAlignment="1">
      <alignment horizontal="left" vertical="center" wrapText="1"/>
    </xf>
    <xf numFmtId="9" fontId="2" fillId="0" borderId="1" xfId="0" applyNumberFormat="1" applyFont="1" applyFill="1" applyBorder="1" applyAlignment="1">
      <alignment vertical="center" wrapText="1"/>
    </xf>
    <xf numFmtId="9" fontId="2" fillId="0" borderId="4" xfId="0" applyNumberFormat="1" applyFont="1" applyFill="1" applyBorder="1" applyAlignment="1">
      <alignment horizontal="left" vertical="center" wrapText="1"/>
    </xf>
    <xf numFmtId="9" fontId="3" fillId="0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/>
    <xf numFmtId="0" fontId="2" fillId="0" borderId="3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wrapText="1"/>
    </xf>
    <xf numFmtId="14" fontId="2" fillId="0" borderId="1" xfId="0" applyNumberFormat="1" applyFont="1" applyFill="1" applyBorder="1" applyAlignment="1">
      <alignment horizont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3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1" fontId="2" fillId="0" borderId="0" xfId="0" applyNumberFormat="1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 shrinkToFit="1"/>
    </xf>
    <xf numFmtId="165" fontId="2" fillId="0" borderId="1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wrapText="1"/>
    </xf>
    <xf numFmtId="1" fontId="2" fillId="0" borderId="1" xfId="0" applyNumberFormat="1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9" fontId="3" fillId="0" borderId="4" xfId="0" applyNumberFormat="1" applyFont="1" applyFill="1" applyBorder="1" applyAlignment="1">
      <alignment horizontal="left" vertical="center" wrapText="1"/>
    </xf>
    <xf numFmtId="0" fontId="3" fillId="0" borderId="0" xfId="0" applyFont="1" applyFill="1"/>
    <xf numFmtId="0" fontId="3" fillId="0" borderId="4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left" vertical="center" wrapText="1"/>
    </xf>
    <xf numFmtId="9" fontId="3" fillId="0" borderId="1" xfId="0" applyNumberFormat="1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0" fontId="0" fillId="0" borderId="0" xfId="0" applyFill="1"/>
    <xf numFmtId="4" fontId="0" fillId="0" borderId="0" xfId="0" applyNumberFormat="1" applyFill="1"/>
    <xf numFmtId="1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49" fontId="2" fillId="0" borderId="7" xfId="0" applyNumberFormat="1" applyFont="1" applyFill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left" vertical="center" wrapText="1"/>
    </xf>
    <xf numFmtId="2" fontId="2" fillId="0" borderId="6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0"/>
  <sheetViews>
    <sheetView topLeftCell="A82" workbookViewId="0">
      <selection activeCell="C257" sqref="C257"/>
    </sheetView>
  </sheetViews>
  <sheetFormatPr defaultRowHeight="12.75" x14ac:dyDescent="0.2"/>
  <cols>
    <col min="1" max="1" width="4.5703125" style="20" customWidth="1"/>
    <col min="2" max="2" width="10" style="20" customWidth="1"/>
    <col min="3" max="3" width="16.140625" style="20" customWidth="1"/>
    <col min="4" max="4" width="28.85546875" style="20" customWidth="1"/>
    <col min="5" max="5" width="10.7109375" style="20" customWidth="1"/>
    <col min="6" max="6" width="11.7109375" style="20" customWidth="1"/>
    <col min="7" max="7" width="13.42578125" style="21" customWidth="1"/>
    <col min="8" max="8" width="14.5703125" style="20" hidden="1" customWidth="1"/>
    <col min="9" max="9" width="14.140625" style="20" customWidth="1"/>
    <col min="10" max="10" width="17.140625" style="20" customWidth="1"/>
    <col min="11" max="16384" width="9.140625" style="20"/>
  </cols>
  <sheetData>
    <row r="1" spans="1:10" ht="33" customHeight="1" x14ac:dyDescent="0.2">
      <c r="A1" s="73" t="s">
        <v>252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s="24" customFormat="1" ht="18" customHeight="1" x14ac:dyDescent="0.2">
      <c r="A2" s="22"/>
      <c r="B2" s="22"/>
      <c r="C2" s="22"/>
      <c r="D2" s="22"/>
      <c r="E2" s="22"/>
      <c r="F2" s="22"/>
      <c r="G2" s="23"/>
      <c r="H2" s="22"/>
      <c r="I2" s="22"/>
      <c r="J2" s="22"/>
    </row>
    <row r="3" spans="1:10" s="24" customFormat="1" ht="15" customHeight="1" x14ac:dyDescent="0.2">
      <c r="A3" s="25" t="s">
        <v>242</v>
      </c>
      <c r="B3" s="25" t="s">
        <v>243</v>
      </c>
      <c r="C3" s="13" t="s">
        <v>244</v>
      </c>
      <c r="D3" s="25" t="s">
        <v>245</v>
      </c>
      <c r="E3" s="14" t="s">
        <v>246</v>
      </c>
      <c r="F3" s="17" t="s">
        <v>247</v>
      </c>
      <c r="G3" s="19" t="s">
        <v>253</v>
      </c>
      <c r="H3" s="19" t="s">
        <v>248</v>
      </c>
      <c r="I3" s="8" t="s">
        <v>251</v>
      </c>
      <c r="J3" s="8"/>
    </row>
    <row r="4" spans="1:10" ht="39.75" customHeight="1" x14ac:dyDescent="0.2">
      <c r="A4" s="9"/>
      <c r="B4" s="9"/>
      <c r="C4" s="12"/>
      <c r="D4" s="9"/>
      <c r="E4" s="15"/>
      <c r="F4" s="16"/>
      <c r="G4" s="18"/>
      <c r="H4" s="18"/>
      <c r="I4" s="11" t="s">
        <v>249</v>
      </c>
      <c r="J4" s="11" t="s">
        <v>250</v>
      </c>
    </row>
    <row r="5" spans="1:10" ht="12.75" customHeight="1" x14ac:dyDescent="0.2">
      <c r="A5" s="11"/>
      <c r="B5" s="26"/>
      <c r="C5" s="10"/>
      <c r="D5" s="11" t="s">
        <v>254</v>
      </c>
      <c r="E5" s="61"/>
      <c r="F5" s="5"/>
      <c r="G5" s="6"/>
      <c r="H5" s="6"/>
      <c r="I5" s="7"/>
      <c r="J5" s="7"/>
    </row>
    <row r="6" spans="1:10" s="1" customFormat="1" ht="12.75" customHeight="1" x14ac:dyDescent="0.2">
      <c r="A6" s="27">
        <v>1</v>
      </c>
      <c r="B6" s="28">
        <v>795</v>
      </c>
      <c r="C6" s="29">
        <v>41520</v>
      </c>
      <c r="D6" s="30" t="s">
        <v>0</v>
      </c>
      <c r="E6" s="31">
        <v>15</v>
      </c>
      <c r="F6" s="32">
        <v>380</v>
      </c>
      <c r="G6" s="33">
        <f>H6*1000</f>
        <v>550</v>
      </c>
      <c r="H6" s="34">
        <v>0.55000000000000004</v>
      </c>
      <c r="I6" s="27">
        <v>9139</v>
      </c>
      <c r="J6" s="29">
        <v>41540</v>
      </c>
    </row>
    <row r="7" spans="1:10" s="1" customFormat="1" ht="12.75" customHeight="1" x14ac:dyDescent="0.2">
      <c r="A7" s="27">
        <v>2</v>
      </c>
      <c r="B7" s="28">
        <v>771</v>
      </c>
      <c r="C7" s="29">
        <v>41501</v>
      </c>
      <c r="D7" s="30" t="s">
        <v>1</v>
      </c>
      <c r="E7" s="31">
        <v>15</v>
      </c>
      <c r="F7" s="35">
        <v>220</v>
      </c>
      <c r="G7" s="33">
        <f>H7*1000</f>
        <v>550</v>
      </c>
      <c r="H7" s="34">
        <v>0.55000000000000004</v>
      </c>
      <c r="I7" s="32">
        <v>2709</v>
      </c>
      <c r="J7" s="29">
        <v>41590</v>
      </c>
    </row>
    <row r="8" spans="1:10" s="1" customFormat="1" ht="12.75" customHeight="1" x14ac:dyDescent="0.2">
      <c r="A8" s="27">
        <v>3</v>
      </c>
      <c r="B8" s="32">
        <v>431</v>
      </c>
      <c r="C8" s="29">
        <v>41108</v>
      </c>
      <c r="D8" s="36" t="s">
        <v>2</v>
      </c>
      <c r="E8" s="31">
        <v>7.35</v>
      </c>
      <c r="F8" s="32">
        <v>220</v>
      </c>
      <c r="G8" s="33">
        <f>H8*1000</f>
        <v>550</v>
      </c>
      <c r="H8" s="34">
        <v>0.55000000000000004</v>
      </c>
      <c r="I8" s="38">
        <v>1824</v>
      </c>
      <c r="J8" s="29">
        <v>41135</v>
      </c>
    </row>
    <row r="9" spans="1:10" s="41" customFormat="1" ht="12.75" customHeight="1" x14ac:dyDescent="0.2">
      <c r="A9" s="27">
        <v>4</v>
      </c>
      <c r="B9" s="32">
        <v>895</v>
      </c>
      <c r="C9" s="29">
        <v>41614</v>
      </c>
      <c r="D9" s="39" t="s">
        <v>3</v>
      </c>
      <c r="E9" s="31">
        <v>13.4</v>
      </c>
      <c r="F9" s="32">
        <v>380</v>
      </c>
      <c r="G9" s="33">
        <f>H9*1000</f>
        <v>550</v>
      </c>
      <c r="H9" s="34">
        <v>0.55000000000000004</v>
      </c>
      <c r="I9" s="40">
        <v>4713</v>
      </c>
      <c r="J9" s="29">
        <v>41614</v>
      </c>
    </row>
    <row r="10" spans="1:10" s="1" customFormat="1" ht="12.75" customHeight="1" x14ac:dyDescent="0.2">
      <c r="A10" s="27">
        <v>5</v>
      </c>
      <c r="B10" s="32">
        <v>744</v>
      </c>
      <c r="C10" s="29">
        <v>41481</v>
      </c>
      <c r="D10" s="42" t="s">
        <v>4</v>
      </c>
      <c r="E10" s="31">
        <v>15</v>
      </c>
      <c r="F10" s="32">
        <v>380</v>
      </c>
      <c r="G10" s="33">
        <f>H10*1000</f>
        <v>550</v>
      </c>
      <c r="H10" s="34">
        <v>0.55000000000000004</v>
      </c>
      <c r="I10" s="27">
        <v>1103</v>
      </c>
      <c r="J10" s="29">
        <v>41568</v>
      </c>
    </row>
    <row r="11" spans="1:10" s="41" customFormat="1" ht="12.75" customHeight="1" x14ac:dyDescent="0.2">
      <c r="A11" s="27">
        <v>6</v>
      </c>
      <c r="B11" s="28">
        <v>902</v>
      </c>
      <c r="C11" s="29">
        <v>41624</v>
      </c>
      <c r="D11" s="30" t="s">
        <v>5</v>
      </c>
      <c r="E11" s="31">
        <v>15</v>
      </c>
      <c r="F11" s="32">
        <v>380</v>
      </c>
      <c r="G11" s="33">
        <f>H11*1000</f>
        <v>550</v>
      </c>
      <c r="H11" s="34">
        <v>0.55000000000000004</v>
      </c>
      <c r="I11" s="32">
        <v>5381</v>
      </c>
      <c r="J11" s="29">
        <v>41625</v>
      </c>
    </row>
    <row r="12" spans="1:10" s="41" customFormat="1" ht="12.75" customHeight="1" x14ac:dyDescent="0.2">
      <c r="A12" s="27">
        <v>7</v>
      </c>
      <c r="B12" s="28">
        <v>855</v>
      </c>
      <c r="C12" s="29">
        <v>41571</v>
      </c>
      <c r="D12" s="30" t="s">
        <v>6</v>
      </c>
      <c r="E12" s="31">
        <v>15</v>
      </c>
      <c r="F12" s="35">
        <v>380</v>
      </c>
      <c r="G12" s="33">
        <f>H12*1000</f>
        <v>550</v>
      </c>
      <c r="H12" s="34">
        <v>0.55000000000000004</v>
      </c>
      <c r="I12" s="40">
        <v>2401</v>
      </c>
      <c r="J12" s="29">
        <v>41584</v>
      </c>
    </row>
    <row r="13" spans="1:10" s="1" customFormat="1" ht="12.75" customHeight="1" x14ac:dyDescent="0.2">
      <c r="A13" s="27">
        <v>8</v>
      </c>
      <c r="B13" s="32">
        <v>714</v>
      </c>
      <c r="C13" s="29">
        <v>41429</v>
      </c>
      <c r="D13" s="42" t="s">
        <v>7</v>
      </c>
      <c r="E13" s="31">
        <v>15</v>
      </c>
      <c r="F13" s="32">
        <v>380</v>
      </c>
      <c r="G13" s="33">
        <f>H13*1000</f>
        <v>550</v>
      </c>
      <c r="H13" s="34">
        <v>0.55000000000000004</v>
      </c>
      <c r="I13" s="27">
        <v>2303</v>
      </c>
      <c r="J13" s="29">
        <v>41436</v>
      </c>
    </row>
    <row r="14" spans="1:10" s="1" customFormat="1" ht="12.75" customHeight="1" x14ac:dyDescent="0.2">
      <c r="A14" s="27">
        <v>9</v>
      </c>
      <c r="B14" s="28">
        <v>828</v>
      </c>
      <c r="C14" s="29">
        <v>41551</v>
      </c>
      <c r="D14" s="39" t="s">
        <v>8</v>
      </c>
      <c r="E14" s="31">
        <v>6</v>
      </c>
      <c r="F14" s="32">
        <v>220</v>
      </c>
      <c r="G14" s="33">
        <f>H14*1000</f>
        <v>550</v>
      </c>
      <c r="H14" s="34">
        <v>0.55000000000000004</v>
      </c>
      <c r="I14" s="38" t="s">
        <v>9</v>
      </c>
      <c r="J14" s="29">
        <v>41554</v>
      </c>
    </row>
    <row r="15" spans="1:10" s="41" customFormat="1" ht="12.75" customHeight="1" x14ac:dyDescent="0.2">
      <c r="A15" s="27">
        <v>10</v>
      </c>
      <c r="B15" s="32">
        <v>938</v>
      </c>
      <c r="C15" s="29">
        <v>41639</v>
      </c>
      <c r="D15" s="39" t="s">
        <v>10</v>
      </c>
      <c r="E15" s="31">
        <v>15</v>
      </c>
      <c r="F15" s="32">
        <v>380</v>
      </c>
      <c r="G15" s="33">
        <f>H15*1000</f>
        <v>550</v>
      </c>
      <c r="H15" s="34">
        <v>0.55000000000000004</v>
      </c>
      <c r="I15" s="40">
        <v>7351</v>
      </c>
      <c r="J15" s="29">
        <v>41654</v>
      </c>
    </row>
    <row r="16" spans="1:10" s="41" customFormat="1" ht="12.75" customHeight="1" x14ac:dyDescent="0.2">
      <c r="A16" s="27">
        <v>11</v>
      </c>
      <c r="B16" s="28">
        <v>901</v>
      </c>
      <c r="C16" s="29">
        <v>41620</v>
      </c>
      <c r="D16" s="30" t="s">
        <v>11</v>
      </c>
      <c r="E16" s="31">
        <v>15</v>
      </c>
      <c r="F16" s="32">
        <v>380</v>
      </c>
      <c r="G16" s="33">
        <f>H16*1000</f>
        <v>550</v>
      </c>
      <c r="H16" s="34">
        <v>0.55000000000000004</v>
      </c>
      <c r="I16" s="40">
        <v>5195</v>
      </c>
      <c r="J16" s="29">
        <v>41621</v>
      </c>
    </row>
    <row r="17" spans="1:10" s="41" customFormat="1" ht="12.75" customHeight="1" x14ac:dyDescent="0.2">
      <c r="A17" s="27">
        <v>12</v>
      </c>
      <c r="B17" s="32">
        <v>853</v>
      </c>
      <c r="C17" s="29">
        <v>41569</v>
      </c>
      <c r="D17" s="30" t="s">
        <v>12</v>
      </c>
      <c r="E17" s="31">
        <v>15</v>
      </c>
      <c r="F17" s="32">
        <v>380</v>
      </c>
      <c r="G17" s="33">
        <f>H17*1000</f>
        <v>550</v>
      </c>
      <c r="H17" s="34">
        <v>0.55000000000000004</v>
      </c>
      <c r="I17" s="27">
        <v>1331</v>
      </c>
      <c r="J17" s="29">
        <v>41569</v>
      </c>
    </row>
    <row r="18" spans="1:10" s="1" customFormat="1" ht="12.75" customHeight="1" x14ac:dyDescent="0.2">
      <c r="A18" s="27">
        <v>13</v>
      </c>
      <c r="B18" s="28">
        <v>852</v>
      </c>
      <c r="C18" s="29">
        <v>41569</v>
      </c>
      <c r="D18" s="30" t="s">
        <v>13</v>
      </c>
      <c r="E18" s="31">
        <v>15</v>
      </c>
      <c r="F18" s="32">
        <v>6000</v>
      </c>
      <c r="G18" s="33">
        <f>H18*1000</f>
        <v>550</v>
      </c>
      <c r="H18" s="34">
        <v>0.55000000000000004</v>
      </c>
      <c r="I18" s="27">
        <v>1330</v>
      </c>
      <c r="J18" s="29">
        <v>41569</v>
      </c>
    </row>
    <row r="19" spans="1:10" s="1" customFormat="1" ht="12.75" customHeight="1" x14ac:dyDescent="0.2">
      <c r="A19" s="27">
        <v>14</v>
      </c>
      <c r="B19" s="32">
        <v>250</v>
      </c>
      <c r="C19" s="29">
        <v>41015</v>
      </c>
      <c r="D19" s="43" t="s">
        <v>14</v>
      </c>
      <c r="E19" s="31">
        <v>15</v>
      </c>
      <c r="F19" s="32">
        <v>380</v>
      </c>
      <c r="G19" s="33">
        <f>H19*1000</f>
        <v>550</v>
      </c>
      <c r="H19" s="34">
        <v>0.55000000000000004</v>
      </c>
      <c r="I19" s="38">
        <v>6280</v>
      </c>
      <c r="J19" s="29">
        <v>41052</v>
      </c>
    </row>
    <row r="20" spans="1:10" s="41" customFormat="1" ht="12.75" customHeight="1" x14ac:dyDescent="0.2">
      <c r="A20" s="27">
        <v>15</v>
      </c>
      <c r="B20" s="28">
        <v>913</v>
      </c>
      <c r="C20" s="29">
        <v>41633</v>
      </c>
      <c r="D20" s="30" t="s">
        <v>15</v>
      </c>
      <c r="E20" s="31">
        <v>17.5</v>
      </c>
      <c r="F20" s="32">
        <v>380</v>
      </c>
      <c r="G20" s="33">
        <f>H20*1000</f>
        <v>5895.4000000000005</v>
      </c>
      <c r="H20" s="34">
        <v>5.8954000000000004</v>
      </c>
      <c r="I20" s="32">
        <v>6406</v>
      </c>
      <c r="J20" s="29">
        <v>41633</v>
      </c>
    </row>
    <row r="21" spans="1:10" s="1" customFormat="1" ht="12.75" customHeight="1" x14ac:dyDescent="0.2">
      <c r="A21" s="27">
        <v>16</v>
      </c>
      <c r="B21" s="32">
        <v>759</v>
      </c>
      <c r="C21" s="29">
        <v>41513</v>
      </c>
      <c r="D21" s="30" t="s">
        <v>16</v>
      </c>
      <c r="E21" s="31">
        <v>128</v>
      </c>
      <c r="F21" s="32">
        <v>10000</v>
      </c>
      <c r="G21" s="33">
        <f>H21*1000</f>
        <v>44458.240000000005</v>
      </c>
      <c r="H21" s="34">
        <v>44.458240000000004</v>
      </c>
      <c r="I21" s="38" t="s">
        <v>17</v>
      </c>
      <c r="J21" s="29">
        <v>41519</v>
      </c>
    </row>
    <row r="22" spans="1:10" s="1" customFormat="1" ht="12.75" customHeight="1" x14ac:dyDescent="0.2">
      <c r="A22" s="27">
        <v>17</v>
      </c>
      <c r="B22" s="32">
        <v>606</v>
      </c>
      <c r="C22" s="29">
        <v>41354</v>
      </c>
      <c r="D22" s="44" t="s">
        <v>18</v>
      </c>
      <c r="E22" s="31">
        <v>190.8</v>
      </c>
      <c r="F22" s="32">
        <v>380</v>
      </c>
      <c r="G22" s="33">
        <f>H22*1000</f>
        <v>62382.060000000005</v>
      </c>
      <c r="H22" s="34">
        <v>62.382060000000003</v>
      </c>
      <c r="I22" s="27">
        <v>259</v>
      </c>
      <c r="J22" s="29">
        <v>41360</v>
      </c>
    </row>
    <row r="23" spans="1:10" s="77" customFormat="1" ht="12.75" customHeight="1" x14ac:dyDescent="0.2">
      <c r="A23" s="7"/>
      <c r="B23" s="75" t="s">
        <v>266</v>
      </c>
      <c r="C23" s="4"/>
      <c r="D23" s="76"/>
      <c r="E23" s="61">
        <f>SUM(E6:E22)</f>
        <v>528.04999999999995</v>
      </c>
      <c r="F23" s="5"/>
      <c r="G23" s="74">
        <f>SUM(G6:G22)</f>
        <v>120435.70000000001</v>
      </c>
      <c r="H23" s="6"/>
      <c r="I23" s="7"/>
      <c r="J23" s="4"/>
    </row>
    <row r="24" spans="1:10" s="1" customFormat="1" ht="12.75" customHeight="1" x14ac:dyDescent="0.2">
      <c r="A24" s="27"/>
      <c r="B24" s="28"/>
      <c r="C24" s="29"/>
      <c r="D24" s="45" t="s">
        <v>255</v>
      </c>
      <c r="E24" s="31"/>
      <c r="F24" s="32"/>
      <c r="G24" s="33"/>
      <c r="H24" s="34"/>
      <c r="I24" s="27"/>
      <c r="J24" s="29"/>
    </row>
    <row r="25" spans="1:10" s="1" customFormat="1" ht="12.75" customHeight="1" x14ac:dyDescent="0.2">
      <c r="A25" s="27">
        <v>1</v>
      </c>
      <c r="B25" s="28">
        <v>798</v>
      </c>
      <c r="C25" s="29">
        <v>41520</v>
      </c>
      <c r="D25" s="30" t="s">
        <v>19</v>
      </c>
      <c r="E25" s="31">
        <v>15</v>
      </c>
      <c r="F25" s="32">
        <v>380</v>
      </c>
      <c r="G25" s="33">
        <f>H25*1000</f>
        <v>550</v>
      </c>
      <c r="H25" s="34">
        <v>0.55000000000000004</v>
      </c>
      <c r="I25" s="27">
        <v>9796</v>
      </c>
      <c r="J25" s="29">
        <v>41544</v>
      </c>
    </row>
    <row r="26" spans="1:10" s="1" customFormat="1" ht="12.75" customHeight="1" x14ac:dyDescent="0.2">
      <c r="A26" s="27">
        <v>2</v>
      </c>
      <c r="B26" s="28">
        <v>842</v>
      </c>
      <c r="C26" s="29">
        <v>41562</v>
      </c>
      <c r="D26" s="30" t="s">
        <v>20</v>
      </c>
      <c r="E26" s="31">
        <v>8</v>
      </c>
      <c r="F26" s="32">
        <v>220</v>
      </c>
      <c r="G26" s="33">
        <f>H26*1000</f>
        <v>550</v>
      </c>
      <c r="H26" s="34">
        <v>0.55000000000000004</v>
      </c>
      <c r="I26" s="38" t="s">
        <v>21</v>
      </c>
      <c r="J26" s="29">
        <v>41576</v>
      </c>
    </row>
    <row r="27" spans="1:10" s="41" customFormat="1" ht="12.75" customHeight="1" x14ac:dyDescent="0.2">
      <c r="A27" s="27">
        <v>3</v>
      </c>
      <c r="B27" s="32">
        <v>892</v>
      </c>
      <c r="C27" s="29">
        <v>41606</v>
      </c>
      <c r="D27" s="39" t="s">
        <v>22</v>
      </c>
      <c r="E27" s="31">
        <v>15</v>
      </c>
      <c r="F27" s="32">
        <v>380</v>
      </c>
      <c r="G27" s="33">
        <f>H27*1000</f>
        <v>550</v>
      </c>
      <c r="H27" s="34">
        <v>0.55000000000000004</v>
      </c>
      <c r="I27" s="40">
        <v>4693</v>
      </c>
      <c r="J27" s="29">
        <v>41614</v>
      </c>
    </row>
    <row r="28" spans="1:10" s="1" customFormat="1" ht="12.75" customHeight="1" x14ac:dyDescent="0.2">
      <c r="A28" s="27">
        <v>4</v>
      </c>
      <c r="B28" s="32">
        <v>751</v>
      </c>
      <c r="C28" s="29">
        <v>41481</v>
      </c>
      <c r="D28" s="30" t="s">
        <v>23</v>
      </c>
      <c r="E28" s="31">
        <v>15</v>
      </c>
      <c r="F28" s="32">
        <v>380</v>
      </c>
      <c r="G28" s="33">
        <f>H28*1000</f>
        <v>550</v>
      </c>
      <c r="H28" s="34">
        <v>0.55000000000000004</v>
      </c>
      <c r="I28" s="38" t="s">
        <v>24</v>
      </c>
      <c r="J28" s="29">
        <v>41563</v>
      </c>
    </row>
    <row r="29" spans="1:10" s="1" customFormat="1" ht="12.75" customHeight="1" x14ac:dyDescent="0.2">
      <c r="A29" s="27">
        <v>5</v>
      </c>
      <c r="B29" s="32">
        <v>444</v>
      </c>
      <c r="C29" s="29">
        <v>41117</v>
      </c>
      <c r="D29" s="36" t="s">
        <v>25</v>
      </c>
      <c r="E29" s="31">
        <v>15</v>
      </c>
      <c r="F29" s="32">
        <v>380</v>
      </c>
      <c r="G29" s="33">
        <f>H29*1000</f>
        <v>550</v>
      </c>
      <c r="H29" s="34">
        <v>0.55000000000000004</v>
      </c>
      <c r="I29" s="38">
        <v>2404</v>
      </c>
      <c r="J29" s="29">
        <v>41142</v>
      </c>
    </row>
    <row r="30" spans="1:10" s="1" customFormat="1" ht="12.75" customHeight="1" x14ac:dyDescent="0.2">
      <c r="A30" s="27">
        <v>6</v>
      </c>
      <c r="B30" s="28">
        <v>689</v>
      </c>
      <c r="C30" s="29">
        <v>41529</v>
      </c>
      <c r="D30" s="30" t="s">
        <v>26</v>
      </c>
      <c r="E30" s="31">
        <v>15</v>
      </c>
      <c r="F30" s="32">
        <v>380</v>
      </c>
      <c r="G30" s="33">
        <f>H30*1000</f>
        <v>550</v>
      </c>
      <c r="H30" s="34">
        <v>0.55000000000000004</v>
      </c>
      <c r="I30" s="38" t="s">
        <v>27</v>
      </c>
      <c r="J30" s="29">
        <v>41533</v>
      </c>
    </row>
    <row r="31" spans="1:10" s="41" customFormat="1" ht="12.75" customHeight="1" x14ac:dyDescent="0.2">
      <c r="A31" s="27">
        <v>7</v>
      </c>
      <c r="B31" s="32">
        <v>893</v>
      </c>
      <c r="C31" s="29">
        <v>41614</v>
      </c>
      <c r="D31" s="30" t="s">
        <v>28</v>
      </c>
      <c r="E31" s="31">
        <v>8</v>
      </c>
      <c r="F31" s="32">
        <v>380</v>
      </c>
      <c r="G31" s="33">
        <f>H31*1000</f>
        <v>550</v>
      </c>
      <c r="H31" s="34">
        <v>0.55000000000000004</v>
      </c>
      <c r="I31" s="32">
        <v>142</v>
      </c>
      <c r="J31" s="29">
        <v>41618</v>
      </c>
    </row>
    <row r="32" spans="1:10" s="41" customFormat="1" ht="12.75" customHeight="1" x14ac:dyDescent="0.2">
      <c r="A32" s="27">
        <v>8</v>
      </c>
      <c r="B32" s="28">
        <v>939</v>
      </c>
      <c r="C32" s="29">
        <v>41653</v>
      </c>
      <c r="D32" s="46" t="s">
        <v>29</v>
      </c>
      <c r="E32" s="31">
        <v>9</v>
      </c>
      <c r="F32" s="32">
        <v>380</v>
      </c>
      <c r="G32" s="33">
        <f>H32*1000</f>
        <v>550</v>
      </c>
      <c r="H32" s="34">
        <v>0.55000000000000004</v>
      </c>
      <c r="I32" s="32">
        <v>7316</v>
      </c>
      <c r="J32" s="29">
        <v>41654</v>
      </c>
    </row>
    <row r="33" spans="1:10" s="41" customFormat="1" ht="12.75" customHeight="1" x14ac:dyDescent="0.2">
      <c r="A33" s="27">
        <v>9</v>
      </c>
      <c r="B33" s="28">
        <v>863</v>
      </c>
      <c r="C33" s="29">
        <v>41576</v>
      </c>
      <c r="D33" s="30" t="s">
        <v>30</v>
      </c>
      <c r="E33" s="31">
        <v>32.799999999999997</v>
      </c>
      <c r="F33" s="35">
        <v>380</v>
      </c>
      <c r="G33" s="33">
        <f>H33*1000</f>
        <v>11049.66</v>
      </c>
      <c r="H33" s="34">
        <v>11.049659999999999</v>
      </c>
      <c r="I33" s="27">
        <v>3943</v>
      </c>
      <c r="J33" s="29">
        <v>41604</v>
      </c>
    </row>
    <row r="34" spans="1:10" s="1" customFormat="1" ht="12.75" customHeight="1" x14ac:dyDescent="0.2">
      <c r="A34" s="27">
        <v>10</v>
      </c>
      <c r="B34" s="32">
        <v>767</v>
      </c>
      <c r="C34" s="29">
        <v>41488</v>
      </c>
      <c r="D34" s="30" t="s">
        <v>18</v>
      </c>
      <c r="E34" s="31">
        <v>192.3</v>
      </c>
      <c r="F34" s="32">
        <v>10000</v>
      </c>
      <c r="G34" s="33">
        <f>H34*1000</f>
        <v>66791.56</v>
      </c>
      <c r="H34" s="34">
        <v>66.791560000000004</v>
      </c>
      <c r="I34" s="27">
        <v>1017</v>
      </c>
      <c r="J34" s="29">
        <v>41529</v>
      </c>
    </row>
    <row r="35" spans="1:10" s="1" customFormat="1" ht="12.75" customHeight="1" x14ac:dyDescent="0.2">
      <c r="A35" s="27">
        <v>11</v>
      </c>
      <c r="B35" s="32">
        <v>822</v>
      </c>
      <c r="C35" s="29">
        <v>41584</v>
      </c>
      <c r="D35" s="30" t="s">
        <v>31</v>
      </c>
      <c r="E35" s="31">
        <v>35</v>
      </c>
      <c r="F35" s="35">
        <v>10000</v>
      </c>
      <c r="G35" s="33">
        <f>H35*1000</f>
        <v>11790.800000000001</v>
      </c>
      <c r="H35" s="34">
        <v>11.790800000000001</v>
      </c>
      <c r="I35" s="27">
        <v>3368</v>
      </c>
      <c r="J35" s="29">
        <v>41598</v>
      </c>
    </row>
    <row r="36" spans="1:10" s="1" customFormat="1" ht="12.75" customHeight="1" x14ac:dyDescent="0.2">
      <c r="A36" s="27">
        <v>12</v>
      </c>
      <c r="B36" s="32">
        <v>737</v>
      </c>
      <c r="C36" s="29">
        <v>41442</v>
      </c>
      <c r="D36" s="39" t="s">
        <v>32</v>
      </c>
      <c r="E36" s="31">
        <v>20</v>
      </c>
      <c r="F36" s="32">
        <v>380</v>
      </c>
      <c r="G36" s="33">
        <f>H36*1000</f>
        <v>6737.5999999999995</v>
      </c>
      <c r="H36" s="34">
        <v>6.7375999999999996</v>
      </c>
      <c r="I36" s="38" t="s">
        <v>33</v>
      </c>
      <c r="J36" s="29">
        <v>41492</v>
      </c>
    </row>
    <row r="37" spans="1:10" s="77" customFormat="1" ht="12.75" customHeight="1" x14ac:dyDescent="0.2">
      <c r="A37" s="7"/>
      <c r="B37" s="5" t="s">
        <v>266</v>
      </c>
      <c r="C37" s="4"/>
      <c r="D37" s="78"/>
      <c r="E37" s="61">
        <f>SUM(E25:E36)</f>
        <v>380.1</v>
      </c>
      <c r="F37" s="5"/>
      <c r="G37" s="74">
        <f>SUM(G25:G36)</f>
        <v>100769.62000000001</v>
      </c>
      <c r="H37" s="6"/>
      <c r="I37" s="79"/>
      <c r="J37" s="4"/>
    </row>
    <row r="38" spans="1:10" s="1" customFormat="1" ht="12.75" customHeight="1" x14ac:dyDescent="0.2">
      <c r="A38" s="27"/>
      <c r="B38" s="32"/>
      <c r="C38" s="29"/>
      <c r="D38" s="11" t="s">
        <v>256</v>
      </c>
      <c r="E38" s="31"/>
      <c r="F38" s="32"/>
      <c r="G38" s="33"/>
      <c r="H38" s="34"/>
      <c r="I38" s="38"/>
      <c r="J38" s="29"/>
    </row>
    <row r="39" spans="1:10" s="41" customFormat="1" ht="12.75" customHeight="1" x14ac:dyDescent="0.2">
      <c r="A39" s="27">
        <v>1</v>
      </c>
      <c r="B39" s="32">
        <v>932</v>
      </c>
      <c r="C39" s="29">
        <v>41653</v>
      </c>
      <c r="D39" s="46" t="s">
        <v>34</v>
      </c>
      <c r="E39" s="31">
        <v>6</v>
      </c>
      <c r="F39" s="32">
        <v>380</v>
      </c>
      <c r="G39" s="33">
        <f>H39*1000</f>
        <v>550</v>
      </c>
      <c r="H39" s="34">
        <v>0.55000000000000004</v>
      </c>
      <c r="I39" s="40">
        <v>7192</v>
      </c>
      <c r="J39" s="29">
        <v>41653</v>
      </c>
    </row>
    <row r="40" spans="1:10" s="1" customFormat="1" ht="12.75" customHeight="1" x14ac:dyDescent="0.2">
      <c r="A40" s="47">
        <v>2</v>
      </c>
      <c r="B40" s="32">
        <v>818</v>
      </c>
      <c r="C40" s="48">
        <v>41541</v>
      </c>
      <c r="D40" s="30" t="s">
        <v>35</v>
      </c>
      <c r="E40" s="31">
        <v>15</v>
      </c>
      <c r="F40" s="47">
        <v>380</v>
      </c>
      <c r="G40" s="33">
        <f>H40*1000</f>
        <v>550</v>
      </c>
      <c r="H40" s="34">
        <v>0.55000000000000004</v>
      </c>
      <c r="I40" s="27">
        <v>29639</v>
      </c>
      <c r="J40" s="53">
        <v>41599</v>
      </c>
    </row>
    <row r="41" spans="1:10" s="1" customFormat="1" ht="12.75" customHeight="1" x14ac:dyDescent="0.2">
      <c r="A41" s="27">
        <v>3</v>
      </c>
      <c r="B41" s="28">
        <v>848</v>
      </c>
      <c r="C41" s="29">
        <v>41568</v>
      </c>
      <c r="D41" s="30" t="s">
        <v>36</v>
      </c>
      <c r="E41" s="31">
        <v>13.4</v>
      </c>
      <c r="F41" s="32">
        <v>380</v>
      </c>
      <c r="G41" s="33">
        <f>H41*1000</f>
        <v>550</v>
      </c>
      <c r="H41" s="34">
        <v>0.55000000000000004</v>
      </c>
      <c r="I41" s="27">
        <v>1507</v>
      </c>
      <c r="J41" s="29">
        <v>41570</v>
      </c>
    </row>
    <row r="42" spans="1:10" s="1" customFormat="1" ht="12.75" customHeight="1" x14ac:dyDescent="0.2">
      <c r="A42" s="47">
        <v>4</v>
      </c>
      <c r="B42" s="28">
        <v>846</v>
      </c>
      <c r="C42" s="29">
        <v>41569</v>
      </c>
      <c r="D42" s="30" t="s">
        <v>36</v>
      </c>
      <c r="E42" s="31">
        <v>12.9</v>
      </c>
      <c r="F42" s="32">
        <v>380</v>
      </c>
      <c r="G42" s="33">
        <f>H42*1000</f>
        <v>550</v>
      </c>
      <c r="H42" s="34">
        <v>0.55000000000000004</v>
      </c>
      <c r="I42" s="27">
        <v>1506</v>
      </c>
      <c r="J42" s="29">
        <v>41570</v>
      </c>
    </row>
    <row r="43" spans="1:10" s="1" customFormat="1" ht="12.75" customHeight="1" x14ac:dyDescent="0.2">
      <c r="A43" s="27">
        <v>5</v>
      </c>
      <c r="B43" s="28">
        <v>845</v>
      </c>
      <c r="C43" s="29">
        <v>41569</v>
      </c>
      <c r="D43" s="30" t="s">
        <v>36</v>
      </c>
      <c r="E43" s="31">
        <v>13.7</v>
      </c>
      <c r="F43" s="32">
        <v>380</v>
      </c>
      <c r="G43" s="33">
        <f>H43*1000</f>
        <v>550</v>
      </c>
      <c r="H43" s="34">
        <v>0.55000000000000004</v>
      </c>
      <c r="I43" s="27">
        <v>1508</v>
      </c>
      <c r="J43" s="29">
        <v>41570</v>
      </c>
    </row>
    <row r="44" spans="1:10" s="1" customFormat="1" ht="12.75" customHeight="1" x14ac:dyDescent="0.2">
      <c r="A44" s="47">
        <v>6</v>
      </c>
      <c r="B44" s="32">
        <v>291</v>
      </c>
      <c r="C44" s="29">
        <v>41002</v>
      </c>
      <c r="D44" s="36" t="s">
        <v>37</v>
      </c>
      <c r="E44" s="31">
        <v>15</v>
      </c>
      <c r="F44" s="32">
        <v>380</v>
      </c>
      <c r="G44" s="33">
        <f>H44*1000</f>
        <v>550</v>
      </c>
      <c r="H44" s="34">
        <v>0.55000000000000004</v>
      </c>
      <c r="I44" s="38">
        <v>23</v>
      </c>
      <c r="J44" s="29">
        <v>41068</v>
      </c>
    </row>
    <row r="45" spans="1:10" s="1" customFormat="1" ht="12.75" customHeight="1" x14ac:dyDescent="0.2">
      <c r="A45" s="27">
        <v>7</v>
      </c>
      <c r="B45" s="32">
        <v>789</v>
      </c>
      <c r="C45" s="29">
        <v>41506</v>
      </c>
      <c r="D45" s="39" t="s">
        <v>38</v>
      </c>
      <c r="E45" s="31">
        <v>6</v>
      </c>
      <c r="F45" s="32">
        <v>220</v>
      </c>
      <c r="G45" s="33">
        <f>H45*1000</f>
        <v>550</v>
      </c>
      <c r="H45" s="34">
        <v>0.55000000000000004</v>
      </c>
      <c r="I45" s="38" t="s">
        <v>39</v>
      </c>
      <c r="J45" s="29">
        <v>41520</v>
      </c>
    </row>
    <row r="46" spans="1:10" s="1" customFormat="1" ht="12.75" customHeight="1" x14ac:dyDescent="0.2">
      <c r="A46" s="47">
        <v>8</v>
      </c>
      <c r="B46" s="32">
        <v>656</v>
      </c>
      <c r="C46" s="29">
        <v>41387</v>
      </c>
      <c r="D46" s="30" t="s">
        <v>40</v>
      </c>
      <c r="E46" s="31">
        <v>80</v>
      </c>
      <c r="F46" s="32">
        <v>380</v>
      </c>
      <c r="G46" s="33">
        <f>H46*1000</f>
        <v>26950.399999999998</v>
      </c>
      <c r="H46" s="34">
        <v>26.950399999999998</v>
      </c>
      <c r="I46" s="27">
        <v>3955075</v>
      </c>
      <c r="J46" s="29">
        <v>41613</v>
      </c>
    </row>
    <row r="47" spans="1:10" s="1" customFormat="1" ht="12.75" customHeight="1" x14ac:dyDescent="0.2">
      <c r="A47" s="27">
        <v>9</v>
      </c>
      <c r="B47" s="32">
        <v>367</v>
      </c>
      <c r="C47" s="29">
        <v>41099</v>
      </c>
      <c r="D47" s="36" t="s">
        <v>41</v>
      </c>
      <c r="E47" s="31">
        <v>90</v>
      </c>
      <c r="F47" s="32">
        <v>6000</v>
      </c>
      <c r="G47" s="33">
        <f>H47*1000</f>
        <v>25340.82</v>
      </c>
      <c r="H47" s="34">
        <v>25.340820000000001</v>
      </c>
      <c r="I47" s="38" t="s">
        <v>42</v>
      </c>
      <c r="J47" s="29">
        <v>41709</v>
      </c>
    </row>
    <row r="48" spans="1:10" s="1" customFormat="1" ht="12.75" customHeight="1" x14ac:dyDescent="0.2">
      <c r="A48" s="47">
        <v>10</v>
      </c>
      <c r="B48" s="32">
        <v>785</v>
      </c>
      <c r="C48" s="29">
        <v>41506</v>
      </c>
      <c r="D48" s="30" t="s">
        <v>43</v>
      </c>
      <c r="E48" s="31">
        <v>30</v>
      </c>
      <c r="F48" s="32">
        <v>6000</v>
      </c>
      <c r="G48" s="33">
        <f>H48*1000</f>
        <v>10106.400000000001</v>
      </c>
      <c r="H48" s="34">
        <v>10.106400000000001</v>
      </c>
      <c r="I48" s="27">
        <v>269</v>
      </c>
      <c r="J48" s="29">
        <v>41507</v>
      </c>
    </row>
    <row r="49" spans="1:10" s="41" customFormat="1" ht="12.75" customHeight="1" x14ac:dyDescent="0.2">
      <c r="A49" s="27">
        <v>11</v>
      </c>
      <c r="B49" s="28">
        <v>937</v>
      </c>
      <c r="C49" s="29">
        <v>41639</v>
      </c>
      <c r="D49" s="30" t="s">
        <v>44</v>
      </c>
      <c r="E49" s="31">
        <v>35</v>
      </c>
      <c r="F49" s="32">
        <v>380</v>
      </c>
      <c r="G49" s="33">
        <f>H49*1000</f>
        <v>11790.800000000001</v>
      </c>
      <c r="H49" s="34">
        <v>11.790800000000001</v>
      </c>
      <c r="I49" s="27">
        <v>6934</v>
      </c>
      <c r="J49" s="29">
        <v>41639</v>
      </c>
    </row>
    <row r="50" spans="1:10" s="1" customFormat="1" ht="12.75" customHeight="1" x14ac:dyDescent="0.2">
      <c r="A50" s="47">
        <v>12</v>
      </c>
      <c r="B50" s="32">
        <v>652</v>
      </c>
      <c r="C50" s="29">
        <v>41375</v>
      </c>
      <c r="D50" s="49" t="s">
        <v>45</v>
      </c>
      <c r="E50" s="31">
        <v>100</v>
      </c>
      <c r="F50" s="32">
        <v>380</v>
      </c>
      <c r="G50" s="33">
        <f>H50*1000</f>
        <v>33688</v>
      </c>
      <c r="H50" s="34">
        <v>33.688000000000002</v>
      </c>
      <c r="I50" s="27">
        <v>616</v>
      </c>
      <c r="J50" s="29">
        <v>41376</v>
      </c>
    </row>
    <row r="51" spans="1:10" s="1" customFormat="1" ht="12.75" customHeight="1" x14ac:dyDescent="0.2">
      <c r="A51" s="27">
        <v>13</v>
      </c>
      <c r="B51" s="32">
        <v>683</v>
      </c>
      <c r="C51" s="29">
        <v>41394</v>
      </c>
      <c r="D51" s="39" t="s">
        <v>45</v>
      </c>
      <c r="E51" s="31">
        <v>100</v>
      </c>
      <c r="F51" s="32">
        <v>380</v>
      </c>
      <c r="G51" s="33">
        <f>H51*1000</f>
        <v>33688</v>
      </c>
      <c r="H51" s="34">
        <v>33.688000000000002</v>
      </c>
      <c r="I51" s="38" t="s">
        <v>46</v>
      </c>
      <c r="J51" s="29">
        <v>41401</v>
      </c>
    </row>
    <row r="52" spans="1:10" s="77" customFormat="1" ht="12.75" customHeight="1" x14ac:dyDescent="0.2">
      <c r="A52" s="7"/>
      <c r="B52" s="5" t="s">
        <v>266</v>
      </c>
      <c r="C52" s="4"/>
      <c r="D52" s="72"/>
      <c r="E52" s="61">
        <f>SUM(E39:E51)</f>
        <v>517</v>
      </c>
      <c r="F52" s="5"/>
      <c r="G52" s="74">
        <f>SUM(G39:G51)</f>
        <v>145414.41999999998</v>
      </c>
      <c r="H52" s="6"/>
      <c r="I52" s="79"/>
      <c r="J52" s="4"/>
    </row>
    <row r="53" spans="1:10" s="1" customFormat="1" ht="12.75" customHeight="1" x14ac:dyDescent="0.2">
      <c r="A53" s="27"/>
      <c r="B53" s="32"/>
      <c r="C53" s="29"/>
      <c r="D53" s="7" t="s">
        <v>257</v>
      </c>
      <c r="E53" s="31"/>
      <c r="F53" s="32"/>
      <c r="G53" s="33"/>
      <c r="H53" s="34"/>
      <c r="I53" s="38"/>
      <c r="J53" s="29"/>
    </row>
    <row r="54" spans="1:10" s="41" customFormat="1" ht="12.75" customHeight="1" x14ac:dyDescent="0.2">
      <c r="A54" s="27">
        <v>1</v>
      </c>
      <c r="B54" s="32">
        <v>986</v>
      </c>
      <c r="C54" s="29">
        <v>41722</v>
      </c>
      <c r="D54" s="50" t="s">
        <v>47</v>
      </c>
      <c r="E54" s="31">
        <v>15</v>
      </c>
      <c r="F54" s="32">
        <v>380</v>
      </c>
      <c r="G54" s="33">
        <f>H54*1000</f>
        <v>550</v>
      </c>
      <c r="H54" s="34">
        <v>0.55000000000000004</v>
      </c>
      <c r="I54" s="27">
        <v>5125</v>
      </c>
      <c r="J54" s="29">
        <v>41620</v>
      </c>
    </row>
    <row r="55" spans="1:10" s="41" customFormat="1" ht="12.75" customHeight="1" x14ac:dyDescent="0.2">
      <c r="A55" s="27">
        <v>2</v>
      </c>
      <c r="B55" s="32">
        <v>953</v>
      </c>
      <c r="C55" s="29">
        <v>41677</v>
      </c>
      <c r="D55" s="50" t="s">
        <v>48</v>
      </c>
      <c r="E55" s="31">
        <v>15</v>
      </c>
      <c r="F55" s="32">
        <v>380</v>
      </c>
      <c r="G55" s="33">
        <f>H55*1000</f>
        <v>550</v>
      </c>
      <c r="H55" s="34">
        <v>0.55000000000000004</v>
      </c>
      <c r="I55" s="40">
        <v>4053</v>
      </c>
      <c r="J55" s="29">
        <v>41682</v>
      </c>
    </row>
    <row r="56" spans="1:10" s="1" customFormat="1" ht="12.75" customHeight="1" x14ac:dyDescent="0.2">
      <c r="A56" s="27">
        <v>3</v>
      </c>
      <c r="B56" s="32">
        <v>523</v>
      </c>
      <c r="C56" s="29">
        <v>41199</v>
      </c>
      <c r="D56" s="36" t="s">
        <v>49</v>
      </c>
      <c r="E56" s="31">
        <v>15</v>
      </c>
      <c r="F56" s="32">
        <v>380</v>
      </c>
      <c r="G56" s="33">
        <f>H56*1000</f>
        <v>550</v>
      </c>
      <c r="H56" s="34">
        <v>0.55000000000000004</v>
      </c>
      <c r="I56" s="38">
        <v>8178</v>
      </c>
      <c r="J56" s="29">
        <v>41220</v>
      </c>
    </row>
    <row r="57" spans="1:10" s="1" customFormat="1" ht="12.75" customHeight="1" x14ac:dyDescent="0.2">
      <c r="A57" s="27">
        <v>4</v>
      </c>
      <c r="B57" s="32">
        <v>734</v>
      </c>
      <c r="C57" s="29">
        <v>41465</v>
      </c>
      <c r="D57" s="30" t="s">
        <v>50</v>
      </c>
      <c r="E57" s="31">
        <v>15</v>
      </c>
      <c r="F57" s="32">
        <v>380</v>
      </c>
      <c r="G57" s="33">
        <f>H57*1000</f>
        <v>550</v>
      </c>
      <c r="H57" s="34">
        <v>0.55000000000000004</v>
      </c>
      <c r="I57" s="27">
        <v>5178</v>
      </c>
      <c r="J57" s="29">
        <v>41477</v>
      </c>
    </row>
    <row r="58" spans="1:10" s="41" customFormat="1" ht="12.75" customHeight="1" x14ac:dyDescent="0.2">
      <c r="A58" s="27">
        <v>5</v>
      </c>
      <c r="B58" s="32">
        <v>948</v>
      </c>
      <c r="C58" s="29">
        <v>41667</v>
      </c>
      <c r="D58" s="50" t="s">
        <v>51</v>
      </c>
      <c r="E58" s="31">
        <v>5</v>
      </c>
      <c r="F58" s="32">
        <v>380</v>
      </c>
      <c r="G58" s="33">
        <f>H58*1000</f>
        <v>550</v>
      </c>
      <c r="H58" s="34">
        <v>0.55000000000000004</v>
      </c>
      <c r="I58" s="38" t="s">
        <v>52</v>
      </c>
      <c r="J58" s="29">
        <v>41691</v>
      </c>
    </row>
    <row r="59" spans="1:10" s="41" customFormat="1" ht="12.75" customHeight="1" x14ac:dyDescent="0.2">
      <c r="A59" s="27">
        <v>6</v>
      </c>
      <c r="B59" s="32">
        <v>966</v>
      </c>
      <c r="C59" s="29">
        <v>41687</v>
      </c>
      <c r="D59" s="50" t="s">
        <v>53</v>
      </c>
      <c r="E59" s="31">
        <v>15</v>
      </c>
      <c r="F59" s="32">
        <v>380</v>
      </c>
      <c r="G59" s="33">
        <f>H59*1000</f>
        <v>550</v>
      </c>
      <c r="H59" s="34">
        <v>0.55000000000000004</v>
      </c>
      <c r="I59" s="38" t="s">
        <v>54</v>
      </c>
      <c r="J59" s="29">
        <v>41718</v>
      </c>
    </row>
    <row r="60" spans="1:10" s="41" customFormat="1" ht="12.75" customHeight="1" x14ac:dyDescent="0.2">
      <c r="A60" s="27">
        <v>7</v>
      </c>
      <c r="B60" s="28">
        <v>945</v>
      </c>
      <c r="C60" s="29">
        <v>41667</v>
      </c>
      <c r="D60" s="46" t="s">
        <v>55</v>
      </c>
      <c r="E60" s="31">
        <v>15</v>
      </c>
      <c r="F60" s="32">
        <v>380</v>
      </c>
      <c r="G60" s="33">
        <f>H60*1000</f>
        <v>550</v>
      </c>
      <c r="H60" s="34">
        <v>0.55000000000000004</v>
      </c>
      <c r="I60" s="32">
        <v>8581</v>
      </c>
      <c r="J60" s="29">
        <v>41668</v>
      </c>
    </row>
    <row r="61" spans="1:10" s="41" customFormat="1" ht="12.75" customHeight="1" x14ac:dyDescent="0.2">
      <c r="A61" s="27">
        <v>8</v>
      </c>
      <c r="B61" s="28">
        <v>941</v>
      </c>
      <c r="C61" s="29">
        <v>41659</v>
      </c>
      <c r="D61" s="46" t="s">
        <v>56</v>
      </c>
      <c r="E61" s="31">
        <v>15</v>
      </c>
      <c r="F61" s="32">
        <v>380</v>
      </c>
      <c r="G61" s="33">
        <f>H61*1000</f>
        <v>550</v>
      </c>
      <c r="H61" s="34">
        <v>0.55000000000000004</v>
      </c>
      <c r="I61" s="32">
        <v>7595</v>
      </c>
      <c r="J61" s="29">
        <v>41659</v>
      </c>
    </row>
    <row r="62" spans="1:10" s="41" customFormat="1" ht="12.75" customHeight="1" x14ac:dyDescent="0.2">
      <c r="A62" s="27">
        <v>9</v>
      </c>
      <c r="B62" s="28">
        <v>868</v>
      </c>
      <c r="C62" s="29">
        <v>41592</v>
      </c>
      <c r="D62" s="30" t="s">
        <v>57</v>
      </c>
      <c r="E62" s="31">
        <v>4</v>
      </c>
      <c r="F62" s="35">
        <v>380</v>
      </c>
      <c r="G62" s="33">
        <f>H62*1000</f>
        <v>550</v>
      </c>
      <c r="H62" s="34">
        <v>0.55000000000000004</v>
      </c>
      <c r="I62" s="40">
        <v>3067</v>
      </c>
      <c r="J62" s="29">
        <v>41596</v>
      </c>
    </row>
    <row r="63" spans="1:10" s="54" customFormat="1" ht="12.75" customHeight="1" x14ac:dyDescent="0.2">
      <c r="A63" s="27">
        <v>10</v>
      </c>
      <c r="B63" s="47">
        <v>915</v>
      </c>
      <c r="C63" s="53">
        <v>41639</v>
      </c>
      <c r="D63" s="27" t="s">
        <v>58</v>
      </c>
      <c r="E63" s="31">
        <v>15</v>
      </c>
      <c r="F63" s="32">
        <v>380</v>
      </c>
      <c r="G63" s="33">
        <f>H63*1000</f>
        <v>550</v>
      </c>
      <c r="H63" s="34">
        <v>0.55000000000000004</v>
      </c>
      <c r="I63" s="32">
        <v>7167</v>
      </c>
      <c r="J63" s="29">
        <v>41288</v>
      </c>
    </row>
    <row r="64" spans="1:10" s="41" customFormat="1" ht="12.75" customHeight="1" x14ac:dyDescent="0.2">
      <c r="A64" s="27">
        <v>11</v>
      </c>
      <c r="B64" s="28">
        <v>933</v>
      </c>
      <c r="C64" s="29">
        <v>41639</v>
      </c>
      <c r="D64" s="46" t="s">
        <v>59</v>
      </c>
      <c r="E64" s="31">
        <v>10</v>
      </c>
      <c r="F64" s="32">
        <v>220</v>
      </c>
      <c r="G64" s="33">
        <f>H64*1000</f>
        <v>550</v>
      </c>
      <c r="H64" s="34">
        <v>0.55000000000000004</v>
      </c>
      <c r="I64" s="32">
        <v>7972</v>
      </c>
      <c r="J64" s="29">
        <v>41661</v>
      </c>
    </row>
    <row r="65" spans="1:10" s="41" customFormat="1" ht="12.75" customHeight="1" x14ac:dyDescent="0.2">
      <c r="A65" s="27">
        <v>12</v>
      </c>
      <c r="B65" s="32">
        <v>960</v>
      </c>
      <c r="C65" s="29">
        <v>41682</v>
      </c>
      <c r="D65" s="50" t="s">
        <v>60</v>
      </c>
      <c r="E65" s="31">
        <v>15</v>
      </c>
      <c r="F65" s="32">
        <v>380</v>
      </c>
      <c r="G65" s="33">
        <f>H65*1000</f>
        <v>550</v>
      </c>
      <c r="H65" s="34">
        <v>0.55000000000000004</v>
      </c>
      <c r="I65" s="38" t="s">
        <v>61</v>
      </c>
      <c r="J65" s="29">
        <v>41691</v>
      </c>
    </row>
    <row r="66" spans="1:10" s="41" customFormat="1" ht="12.75" customHeight="1" x14ac:dyDescent="0.2">
      <c r="A66" s="27">
        <v>13</v>
      </c>
      <c r="B66" s="32">
        <v>940</v>
      </c>
      <c r="C66" s="29">
        <v>41659</v>
      </c>
      <c r="D66" s="55" t="s">
        <v>62</v>
      </c>
      <c r="E66" s="31">
        <v>10</v>
      </c>
      <c r="F66" s="32">
        <v>380</v>
      </c>
      <c r="G66" s="33">
        <f>H66*1000</f>
        <v>550</v>
      </c>
      <c r="H66" s="34">
        <v>0.55000000000000004</v>
      </c>
      <c r="I66" s="40">
        <v>9226</v>
      </c>
      <c r="J66" s="29">
        <v>41680</v>
      </c>
    </row>
    <row r="67" spans="1:10" s="1" customFormat="1" ht="12.75" customHeight="1" x14ac:dyDescent="0.2">
      <c r="A67" s="27">
        <v>14</v>
      </c>
      <c r="B67" s="28">
        <v>851</v>
      </c>
      <c r="C67" s="29">
        <v>41568</v>
      </c>
      <c r="D67" s="30" t="s">
        <v>63</v>
      </c>
      <c r="E67" s="31">
        <v>40</v>
      </c>
      <c r="F67" s="32">
        <v>380</v>
      </c>
      <c r="G67" s="33">
        <f>H67*1000</f>
        <v>13475.199999999999</v>
      </c>
      <c r="H67" s="34">
        <v>13.475199999999999</v>
      </c>
      <c r="I67" s="27">
        <v>1481</v>
      </c>
      <c r="J67" s="29">
        <v>41570</v>
      </c>
    </row>
    <row r="68" spans="1:10" s="77" customFormat="1" ht="12.75" customHeight="1" x14ac:dyDescent="0.2">
      <c r="A68" s="7"/>
      <c r="B68" s="75" t="s">
        <v>266</v>
      </c>
      <c r="C68" s="4"/>
      <c r="D68" s="76"/>
      <c r="E68" s="61">
        <f>SUM(E54:E67)</f>
        <v>204</v>
      </c>
      <c r="F68" s="5"/>
      <c r="G68" s="74">
        <f>SUM(G54:G67)</f>
        <v>20625.199999999997</v>
      </c>
      <c r="H68" s="6"/>
      <c r="I68" s="7"/>
      <c r="J68" s="4"/>
    </row>
    <row r="69" spans="1:10" s="1" customFormat="1" ht="12.75" customHeight="1" x14ac:dyDescent="0.2">
      <c r="A69" s="27"/>
      <c r="B69" s="28"/>
      <c r="C69" s="29"/>
      <c r="D69" s="45" t="s">
        <v>258</v>
      </c>
      <c r="E69" s="31"/>
      <c r="F69" s="32"/>
      <c r="G69" s="33"/>
      <c r="H69" s="34"/>
      <c r="I69" s="27"/>
      <c r="J69" s="29"/>
    </row>
    <row r="70" spans="1:10" s="41" customFormat="1" ht="12.75" customHeight="1" x14ac:dyDescent="0.2">
      <c r="A70" s="27">
        <v>1</v>
      </c>
      <c r="B70" s="28">
        <v>969</v>
      </c>
      <c r="C70" s="29">
        <v>41709</v>
      </c>
      <c r="D70" s="46" t="s">
        <v>64</v>
      </c>
      <c r="E70" s="31">
        <v>15</v>
      </c>
      <c r="F70" s="32">
        <v>380</v>
      </c>
      <c r="G70" s="33">
        <f>H70*1000</f>
        <v>550</v>
      </c>
      <c r="H70" s="34">
        <v>0.55000000000000004</v>
      </c>
      <c r="I70" s="38" t="s">
        <v>65</v>
      </c>
      <c r="J70" s="29">
        <v>41711</v>
      </c>
    </row>
    <row r="71" spans="1:10" s="41" customFormat="1" ht="12.75" customHeight="1" x14ac:dyDescent="0.2">
      <c r="A71" s="27">
        <v>2</v>
      </c>
      <c r="B71" s="32">
        <v>965</v>
      </c>
      <c r="C71" s="29">
        <v>41687</v>
      </c>
      <c r="D71" s="50" t="s">
        <v>66</v>
      </c>
      <c r="E71" s="31">
        <v>5.4</v>
      </c>
      <c r="F71" s="32">
        <v>380</v>
      </c>
      <c r="G71" s="33">
        <f>H71*1000</f>
        <v>550</v>
      </c>
      <c r="H71" s="34">
        <v>0.55000000000000004</v>
      </c>
      <c r="I71" s="40">
        <v>9713</v>
      </c>
      <c r="J71" s="29">
        <v>41688</v>
      </c>
    </row>
    <row r="72" spans="1:10" s="41" customFormat="1" ht="12.75" customHeight="1" x14ac:dyDescent="0.2">
      <c r="A72" s="27">
        <v>3</v>
      </c>
      <c r="B72" s="28">
        <v>972</v>
      </c>
      <c r="C72" s="29">
        <v>41709</v>
      </c>
      <c r="D72" s="46" t="s">
        <v>67</v>
      </c>
      <c r="E72" s="31">
        <v>15</v>
      </c>
      <c r="F72" s="32">
        <v>380</v>
      </c>
      <c r="G72" s="33">
        <f>H72*1000</f>
        <v>550</v>
      </c>
      <c r="H72" s="34">
        <v>0.55000000000000004</v>
      </c>
      <c r="I72" s="38" t="s">
        <v>68</v>
      </c>
      <c r="J72" s="29">
        <v>41715</v>
      </c>
    </row>
    <row r="73" spans="1:10" s="41" customFormat="1" ht="12.75" customHeight="1" x14ac:dyDescent="0.2">
      <c r="A73" s="27">
        <v>4</v>
      </c>
      <c r="B73" s="32">
        <v>935</v>
      </c>
      <c r="C73" s="29">
        <v>41652</v>
      </c>
      <c r="D73" s="46" t="s">
        <v>69</v>
      </c>
      <c r="E73" s="31">
        <v>6</v>
      </c>
      <c r="F73" s="32">
        <v>380</v>
      </c>
      <c r="G73" s="33">
        <f>H73*1000</f>
        <v>550</v>
      </c>
      <c r="H73" s="34">
        <v>0.55000000000000004</v>
      </c>
      <c r="I73" s="40">
        <v>7266</v>
      </c>
      <c r="J73" s="29">
        <v>41654</v>
      </c>
    </row>
    <row r="74" spans="1:10" s="41" customFormat="1" ht="12.75" customHeight="1" x14ac:dyDescent="0.2">
      <c r="A74" s="27">
        <v>5</v>
      </c>
      <c r="B74" s="28">
        <v>973</v>
      </c>
      <c r="C74" s="29">
        <v>41709</v>
      </c>
      <c r="D74" s="46" t="s">
        <v>70</v>
      </c>
      <c r="E74" s="31">
        <v>15</v>
      </c>
      <c r="F74" s="32">
        <v>380</v>
      </c>
      <c r="G74" s="33">
        <f>H74*1000</f>
        <v>550</v>
      </c>
      <c r="H74" s="34">
        <v>0.55000000000000004</v>
      </c>
      <c r="I74" s="38" t="s">
        <v>71</v>
      </c>
      <c r="J74" s="29">
        <v>41710</v>
      </c>
    </row>
    <row r="75" spans="1:10" s="41" customFormat="1" ht="12.75" customHeight="1" x14ac:dyDescent="0.2">
      <c r="A75" s="27">
        <v>6</v>
      </c>
      <c r="B75" s="28">
        <v>881</v>
      </c>
      <c r="C75" s="29">
        <v>41605</v>
      </c>
      <c r="D75" s="30" t="s">
        <v>72</v>
      </c>
      <c r="E75" s="31">
        <v>13.57</v>
      </c>
      <c r="F75" s="32">
        <v>380</v>
      </c>
      <c r="G75" s="33">
        <f>H75*1000</f>
        <v>550</v>
      </c>
      <c r="H75" s="34">
        <v>0.55000000000000004</v>
      </c>
      <c r="I75" s="40">
        <v>4967</v>
      </c>
      <c r="J75" s="29">
        <v>41619</v>
      </c>
    </row>
    <row r="76" spans="1:10" s="41" customFormat="1" ht="12.75" customHeight="1" x14ac:dyDescent="0.2">
      <c r="A76" s="27">
        <v>7</v>
      </c>
      <c r="B76" s="28">
        <v>869</v>
      </c>
      <c r="C76" s="29">
        <v>41957</v>
      </c>
      <c r="D76" s="46" t="s">
        <v>73</v>
      </c>
      <c r="E76" s="31">
        <v>10</v>
      </c>
      <c r="F76" s="32">
        <v>220</v>
      </c>
      <c r="G76" s="33">
        <f>H76*1000</f>
        <v>550</v>
      </c>
      <c r="H76" s="34">
        <v>0.55000000000000004</v>
      </c>
      <c r="I76" s="40">
        <v>7343</v>
      </c>
      <c r="J76" s="29">
        <v>41654</v>
      </c>
    </row>
    <row r="77" spans="1:10" s="41" customFormat="1" ht="12.75" customHeight="1" x14ac:dyDescent="0.2">
      <c r="A77" s="27">
        <v>8</v>
      </c>
      <c r="B77" s="32">
        <v>949</v>
      </c>
      <c r="C77" s="29">
        <v>41668</v>
      </c>
      <c r="D77" s="50" t="s">
        <v>74</v>
      </c>
      <c r="E77" s="31">
        <v>6</v>
      </c>
      <c r="F77" s="32">
        <v>220</v>
      </c>
      <c r="G77" s="33">
        <f>H77*1000</f>
        <v>550</v>
      </c>
      <c r="H77" s="34">
        <v>0.55000000000000004</v>
      </c>
      <c r="I77" s="38" t="s">
        <v>75</v>
      </c>
      <c r="J77" s="29">
        <v>41674</v>
      </c>
    </row>
    <row r="78" spans="1:10" s="41" customFormat="1" ht="12.75" customHeight="1" x14ac:dyDescent="0.2">
      <c r="A78" s="27">
        <v>9</v>
      </c>
      <c r="B78" s="28">
        <v>876</v>
      </c>
      <c r="C78" s="29">
        <v>41605</v>
      </c>
      <c r="D78" s="46" t="s">
        <v>76</v>
      </c>
      <c r="E78" s="31">
        <v>0.5</v>
      </c>
      <c r="F78" s="32">
        <v>220</v>
      </c>
      <c r="G78" s="33">
        <f>H78*1000</f>
        <v>550</v>
      </c>
      <c r="H78" s="34">
        <v>0.55000000000000004</v>
      </c>
      <c r="I78" s="40">
        <v>7516</v>
      </c>
      <c r="J78" s="29">
        <v>41656</v>
      </c>
    </row>
    <row r="79" spans="1:10" s="1" customFormat="1" ht="12.75" customHeight="1" x14ac:dyDescent="0.2">
      <c r="A79" s="27">
        <v>10</v>
      </c>
      <c r="B79" s="32">
        <v>765</v>
      </c>
      <c r="C79" s="29">
        <v>41488</v>
      </c>
      <c r="D79" s="56" t="s">
        <v>77</v>
      </c>
      <c r="E79" s="31">
        <v>6</v>
      </c>
      <c r="F79" s="32">
        <v>220</v>
      </c>
      <c r="G79" s="33">
        <f>H79*1000</f>
        <v>550</v>
      </c>
      <c r="H79" s="34">
        <v>0.55000000000000004</v>
      </c>
      <c r="I79" s="38" t="s">
        <v>78</v>
      </c>
      <c r="J79" s="29">
        <v>41527</v>
      </c>
    </row>
    <row r="80" spans="1:10" s="1" customFormat="1" ht="12.75" customHeight="1" x14ac:dyDescent="0.2">
      <c r="A80" s="27">
        <v>11</v>
      </c>
      <c r="B80" s="32">
        <v>733</v>
      </c>
      <c r="C80" s="29">
        <v>41449</v>
      </c>
      <c r="D80" s="39" t="s">
        <v>79</v>
      </c>
      <c r="E80" s="31">
        <v>5</v>
      </c>
      <c r="F80" s="32">
        <v>220</v>
      </c>
      <c r="G80" s="33">
        <f>H80*1000</f>
        <v>550</v>
      </c>
      <c r="H80" s="34">
        <v>0.55000000000000004</v>
      </c>
      <c r="I80" s="38" t="s">
        <v>80</v>
      </c>
      <c r="J80" s="29">
        <v>41464</v>
      </c>
    </row>
    <row r="81" spans="1:10" s="1" customFormat="1" ht="12.75" customHeight="1" x14ac:dyDescent="0.2">
      <c r="A81" s="27">
        <v>12</v>
      </c>
      <c r="B81" s="28">
        <v>803</v>
      </c>
      <c r="C81" s="29">
        <v>41529</v>
      </c>
      <c r="D81" s="30" t="s">
        <v>81</v>
      </c>
      <c r="E81" s="31">
        <v>15</v>
      </c>
      <c r="F81" s="32">
        <v>380</v>
      </c>
      <c r="G81" s="33">
        <f>H81*1000</f>
        <v>550</v>
      </c>
      <c r="H81" s="34">
        <v>0.55000000000000004</v>
      </c>
      <c r="I81" s="27">
        <v>9591</v>
      </c>
      <c r="J81" s="29">
        <v>41542</v>
      </c>
    </row>
    <row r="82" spans="1:10" s="41" customFormat="1" ht="12.75" customHeight="1" x14ac:dyDescent="0.2">
      <c r="A82" s="27">
        <v>13</v>
      </c>
      <c r="B82" s="32">
        <v>979</v>
      </c>
      <c r="C82" s="29">
        <v>41709</v>
      </c>
      <c r="D82" s="50" t="s">
        <v>82</v>
      </c>
      <c r="E82" s="31">
        <v>4</v>
      </c>
      <c r="F82" s="32">
        <v>380</v>
      </c>
      <c r="G82" s="33">
        <f>H82*1000</f>
        <v>550</v>
      </c>
      <c r="H82" s="34">
        <v>0.55000000000000004</v>
      </c>
      <c r="I82" s="38" t="s">
        <v>83</v>
      </c>
      <c r="J82" s="29">
        <v>41724</v>
      </c>
    </row>
    <row r="83" spans="1:10" s="41" customFormat="1" ht="12.75" customHeight="1" x14ac:dyDescent="0.2">
      <c r="A83" s="27">
        <v>14</v>
      </c>
      <c r="B83" s="32">
        <v>982</v>
      </c>
      <c r="C83" s="29">
        <v>41712</v>
      </c>
      <c r="D83" s="46" t="s">
        <v>84</v>
      </c>
      <c r="E83" s="31">
        <v>23</v>
      </c>
      <c r="F83" s="32">
        <v>380</v>
      </c>
      <c r="G83" s="33">
        <f>H83*1000</f>
        <v>6859.06</v>
      </c>
      <c r="H83" s="34">
        <v>6.8590600000000004</v>
      </c>
      <c r="I83" s="38" t="s">
        <v>85</v>
      </c>
      <c r="J83" s="29">
        <v>41717</v>
      </c>
    </row>
    <row r="84" spans="1:10" s="62" customFormat="1" ht="12.75" customHeight="1" x14ac:dyDescent="0.2">
      <c r="A84" s="7"/>
      <c r="B84" s="75" t="s">
        <v>266</v>
      </c>
      <c r="C84" s="4"/>
      <c r="D84" s="80"/>
      <c r="E84" s="61">
        <f>SUM(E70:E83)</f>
        <v>139.47</v>
      </c>
      <c r="F84" s="5"/>
      <c r="G84" s="74">
        <f>SUM(G70:G83)</f>
        <v>14009.060000000001</v>
      </c>
      <c r="H84" s="6"/>
      <c r="I84" s="79"/>
      <c r="J84" s="4"/>
    </row>
    <row r="85" spans="1:10" s="41" customFormat="1" ht="12.75" customHeight="1" x14ac:dyDescent="0.2">
      <c r="A85" s="27"/>
      <c r="B85" s="28"/>
      <c r="C85" s="29"/>
      <c r="D85" s="57" t="s">
        <v>259</v>
      </c>
      <c r="E85" s="31"/>
      <c r="F85" s="32"/>
      <c r="G85" s="33"/>
      <c r="H85" s="34"/>
      <c r="I85" s="38"/>
      <c r="J85" s="29"/>
    </row>
    <row r="86" spans="1:10" s="1" customFormat="1" ht="12.75" customHeight="1" x14ac:dyDescent="0.2">
      <c r="A86" s="27">
        <v>1</v>
      </c>
      <c r="B86" s="28">
        <v>701</v>
      </c>
      <c r="C86" s="29">
        <v>41421</v>
      </c>
      <c r="D86" s="39" t="s">
        <v>86</v>
      </c>
      <c r="E86" s="31">
        <v>15</v>
      </c>
      <c r="F86" s="32">
        <v>380</v>
      </c>
      <c r="G86" s="33">
        <f>H86*1000</f>
        <v>550</v>
      </c>
      <c r="H86" s="34">
        <v>0.55000000000000004</v>
      </c>
      <c r="I86" s="27">
        <v>1685</v>
      </c>
      <c r="J86" s="29">
        <v>41423</v>
      </c>
    </row>
    <row r="87" spans="1:10" s="1" customFormat="1" ht="12.75" customHeight="1" x14ac:dyDescent="0.2">
      <c r="A87" s="27">
        <v>2</v>
      </c>
      <c r="B87" s="58" t="s">
        <v>87</v>
      </c>
      <c r="C87" s="53">
        <v>41197</v>
      </c>
      <c r="D87" s="36" t="s">
        <v>88</v>
      </c>
      <c r="E87" s="31">
        <v>15</v>
      </c>
      <c r="F87" s="32">
        <v>380</v>
      </c>
      <c r="G87" s="33">
        <f>H87*1000</f>
        <v>550</v>
      </c>
      <c r="H87" s="34">
        <v>0.55000000000000004</v>
      </c>
      <c r="I87" s="38">
        <v>9142</v>
      </c>
      <c r="J87" s="29">
        <v>41234</v>
      </c>
    </row>
    <row r="88" spans="1:10" s="41" customFormat="1" ht="12.75" customHeight="1" x14ac:dyDescent="0.2">
      <c r="A88" s="27">
        <v>3</v>
      </c>
      <c r="B88" s="28">
        <v>971</v>
      </c>
      <c r="C88" s="29">
        <v>41709</v>
      </c>
      <c r="D88" s="46" t="s">
        <v>89</v>
      </c>
      <c r="E88" s="31">
        <v>10</v>
      </c>
      <c r="F88" s="32">
        <v>380</v>
      </c>
      <c r="G88" s="33">
        <f>H88*1000</f>
        <v>550</v>
      </c>
      <c r="H88" s="34">
        <v>0.55000000000000004</v>
      </c>
      <c r="I88" s="38" t="s">
        <v>90</v>
      </c>
      <c r="J88" s="29">
        <v>41710</v>
      </c>
    </row>
    <row r="89" spans="1:10" s="1" customFormat="1" ht="12.75" customHeight="1" x14ac:dyDescent="0.2">
      <c r="A89" s="27">
        <v>4</v>
      </c>
      <c r="B89" s="28">
        <v>657</v>
      </c>
      <c r="C89" s="29">
        <v>41375</v>
      </c>
      <c r="D89" s="30" t="s">
        <v>91</v>
      </c>
      <c r="E89" s="31">
        <v>15</v>
      </c>
      <c r="F89" s="32">
        <v>380</v>
      </c>
      <c r="G89" s="33">
        <f>H89*1000</f>
        <v>550</v>
      </c>
      <c r="H89" s="34">
        <v>0.55000000000000004</v>
      </c>
      <c r="I89" s="27">
        <v>8289</v>
      </c>
      <c r="J89" s="29">
        <v>41380</v>
      </c>
    </row>
    <row r="90" spans="1:10" s="41" customFormat="1" ht="12.75" customHeight="1" x14ac:dyDescent="0.2">
      <c r="A90" s="27">
        <v>5</v>
      </c>
      <c r="B90" s="28">
        <v>975</v>
      </c>
      <c r="C90" s="29">
        <v>41709</v>
      </c>
      <c r="D90" s="46" t="s">
        <v>92</v>
      </c>
      <c r="E90" s="31">
        <v>10</v>
      </c>
      <c r="F90" s="32">
        <v>380</v>
      </c>
      <c r="G90" s="33">
        <f>H90*1000</f>
        <v>550</v>
      </c>
      <c r="H90" s="34">
        <v>0.55000000000000004</v>
      </c>
      <c r="I90" s="38" t="s">
        <v>93</v>
      </c>
      <c r="J90" s="29">
        <v>41710</v>
      </c>
    </row>
    <row r="91" spans="1:10" s="1" customFormat="1" ht="12.75" customHeight="1" x14ac:dyDescent="0.2">
      <c r="A91" s="27">
        <v>6</v>
      </c>
      <c r="B91" s="32">
        <v>724</v>
      </c>
      <c r="C91" s="29">
        <v>41442</v>
      </c>
      <c r="D91" s="30" t="s">
        <v>94</v>
      </c>
      <c r="E91" s="31">
        <v>15</v>
      </c>
      <c r="F91" s="32">
        <v>380</v>
      </c>
      <c r="G91" s="33">
        <f>H91*1000</f>
        <v>550</v>
      </c>
      <c r="H91" s="34">
        <v>0.55000000000000004</v>
      </c>
      <c r="I91" s="38" t="s">
        <v>95</v>
      </c>
      <c r="J91" s="29">
        <v>41456</v>
      </c>
    </row>
    <row r="92" spans="1:10" s="77" customFormat="1" ht="12.75" customHeight="1" x14ac:dyDescent="0.2">
      <c r="A92" s="7"/>
      <c r="B92" s="5" t="s">
        <v>266</v>
      </c>
      <c r="C92" s="4"/>
      <c r="D92" s="81"/>
      <c r="E92" s="61">
        <f>SUM(E86:E91)</f>
        <v>80</v>
      </c>
      <c r="F92" s="5"/>
      <c r="G92" s="74">
        <f>SUM(G86:G91)</f>
        <v>3300</v>
      </c>
      <c r="H92" s="6"/>
      <c r="I92" s="79"/>
      <c r="J92" s="4"/>
    </row>
    <row r="93" spans="1:10" s="1" customFormat="1" ht="12.75" customHeight="1" x14ac:dyDescent="0.2">
      <c r="A93" s="27"/>
      <c r="B93" s="32"/>
      <c r="C93" s="29"/>
      <c r="D93" s="59" t="s">
        <v>260</v>
      </c>
      <c r="E93" s="31"/>
      <c r="F93" s="32"/>
      <c r="G93" s="33"/>
      <c r="H93" s="34"/>
      <c r="I93" s="38"/>
      <c r="J93" s="29"/>
    </row>
    <row r="94" spans="1:10" s="41" customFormat="1" ht="12.75" customHeight="1" x14ac:dyDescent="0.2">
      <c r="A94" s="27">
        <v>1</v>
      </c>
      <c r="B94" s="32">
        <v>934</v>
      </c>
      <c r="C94" s="29">
        <v>41652</v>
      </c>
      <c r="D94" s="50" t="s">
        <v>69</v>
      </c>
      <c r="E94" s="31">
        <v>15</v>
      </c>
      <c r="F94" s="32">
        <v>380</v>
      </c>
      <c r="G94" s="33">
        <f>H94*1000</f>
        <v>550</v>
      </c>
      <c r="H94" s="34">
        <v>0.55000000000000004</v>
      </c>
      <c r="I94" s="40">
        <v>7264</v>
      </c>
      <c r="J94" s="29">
        <v>41654</v>
      </c>
    </row>
    <row r="95" spans="1:10" s="41" customFormat="1" ht="12.75" customHeight="1" x14ac:dyDescent="0.2">
      <c r="A95" s="27">
        <v>2</v>
      </c>
      <c r="B95" s="32">
        <v>1047</v>
      </c>
      <c r="C95" s="29">
        <v>41773</v>
      </c>
      <c r="D95" s="39" t="s">
        <v>96</v>
      </c>
      <c r="E95" s="31">
        <v>6</v>
      </c>
      <c r="F95" s="32">
        <v>380</v>
      </c>
      <c r="G95" s="33">
        <f>H95*1000</f>
        <v>550</v>
      </c>
      <c r="H95" s="34">
        <v>0.55000000000000004</v>
      </c>
      <c r="I95" s="27">
        <v>5558</v>
      </c>
      <c r="J95" s="29">
        <v>41774</v>
      </c>
    </row>
    <row r="96" spans="1:10" s="41" customFormat="1" ht="12.75" customHeight="1" x14ac:dyDescent="0.2">
      <c r="A96" s="27">
        <v>3</v>
      </c>
      <c r="B96" s="32">
        <v>1028</v>
      </c>
      <c r="C96" s="29">
        <v>41753</v>
      </c>
      <c r="D96" s="39" t="s">
        <v>97</v>
      </c>
      <c r="E96" s="31">
        <v>15</v>
      </c>
      <c r="F96" s="32">
        <v>380</v>
      </c>
      <c r="G96" s="33">
        <f>H96*1000</f>
        <v>550</v>
      </c>
      <c r="H96" s="34">
        <v>0.55000000000000004</v>
      </c>
      <c r="I96" s="27">
        <v>5235</v>
      </c>
      <c r="J96" s="29">
        <v>41766</v>
      </c>
    </row>
    <row r="97" spans="1:10" s="41" customFormat="1" ht="12.75" customHeight="1" x14ac:dyDescent="0.2">
      <c r="A97" s="27">
        <v>4</v>
      </c>
      <c r="B97" s="32">
        <v>1024</v>
      </c>
      <c r="C97" s="29">
        <v>41747</v>
      </c>
      <c r="D97" s="50" t="s">
        <v>98</v>
      </c>
      <c r="E97" s="31">
        <v>15</v>
      </c>
      <c r="F97" s="32">
        <v>380</v>
      </c>
      <c r="G97" s="33">
        <f>H97*1000</f>
        <v>550</v>
      </c>
      <c r="H97" s="34">
        <v>0.55000000000000004</v>
      </c>
      <c r="I97" s="27">
        <v>4394</v>
      </c>
      <c r="J97" s="29">
        <v>41752</v>
      </c>
    </row>
    <row r="98" spans="1:10" s="41" customFormat="1" ht="12.75" customHeight="1" x14ac:dyDescent="0.2">
      <c r="A98" s="27">
        <v>5</v>
      </c>
      <c r="B98" s="32">
        <v>10301</v>
      </c>
      <c r="C98" s="29">
        <v>41757</v>
      </c>
      <c r="D98" s="50" t="s">
        <v>99</v>
      </c>
      <c r="E98" s="31">
        <v>15</v>
      </c>
      <c r="F98" s="32">
        <v>380</v>
      </c>
      <c r="G98" s="33">
        <f>H98*1000</f>
        <v>550</v>
      </c>
      <c r="H98" s="34">
        <v>0.55000000000000004</v>
      </c>
      <c r="I98" s="27">
        <v>4939</v>
      </c>
      <c r="J98" s="29">
        <v>41758</v>
      </c>
    </row>
    <row r="99" spans="1:10" s="1" customFormat="1" ht="12.75" customHeight="1" x14ac:dyDescent="0.2">
      <c r="A99" s="27">
        <v>6</v>
      </c>
      <c r="B99" s="32">
        <v>775</v>
      </c>
      <c r="C99" s="29">
        <v>41501</v>
      </c>
      <c r="D99" s="39" t="s">
        <v>100</v>
      </c>
      <c r="E99" s="31">
        <v>15</v>
      </c>
      <c r="F99" s="32">
        <v>380</v>
      </c>
      <c r="G99" s="33">
        <f>H99*1000</f>
        <v>550</v>
      </c>
      <c r="H99" s="34">
        <v>0.55000000000000004</v>
      </c>
      <c r="I99" s="38" t="s">
        <v>101</v>
      </c>
      <c r="J99" s="29">
        <v>41527</v>
      </c>
    </row>
    <row r="100" spans="1:10" s="1" customFormat="1" ht="12.75" customHeight="1" x14ac:dyDescent="0.2">
      <c r="A100" s="27">
        <v>7</v>
      </c>
      <c r="B100" s="28">
        <v>742</v>
      </c>
      <c r="C100" s="29">
        <v>41449</v>
      </c>
      <c r="D100" s="30" t="s">
        <v>102</v>
      </c>
      <c r="E100" s="31">
        <v>6</v>
      </c>
      <c r="F100" s="32">
        <v>220</v>
      </c>
      <c r="G100" s="33">
        <f>H100*1000</f>
        <v>550</v>
      </c>
      <c r="H100" s="34">
        <v>0.55000000000000004</v>
      </c>
      <c r="I100" s="38" t="s">
        <v>103</v>
      </c>
      <c r="J100" s="29">
        <v>41473</v>
      </c>
    </row>
    <row r="101" spans="1:10" s="41" customFormat="1" ht="12.75" customHeight="1" x14ac:dyDescent="0.2">
      <c r="A101" s="27">
        <v>8</v>
      </c>
      <c r="B101" s="32">
        <v>1020</v>
      </c>
      <c r="C101" s="29">
        <v>41747</v>
      </c>
      <c r="D101" s="50" t="s">
        <v>104</v>
      </c>
      <c r="E101" s="31">
        <v>15</v>
      </c>
      <c r="F101" s="32">
        <v>380</v>
      </c>
      <c r="G101" s="33">
        <f>H101*1000</f>
        <v>550</v>
      </c>
      <c r="H101" s="34">
        <v>0.55000000000000004</v>
      </c>
      <c r="I101" s="27">
        <v>4275</v>
      </c>
      <c r="J101" s="29">
        <v>41751</v>
      </c>
    </row>
    <row r="102" spans="1:10" s="1" customFormat="1" ht="12.75" customHeight="1" x14ac:dyDescent="0.2">
      <c r="A102" s="27">
        <v>9</v>
      </c>
      <c r="B102" s="28">
        <v>625</v>
      </c>
      <c r="C102" s="29">
        <v>41330</v>
      </c>
      <c r="D102" s="39" t="s">
        <v>105</v>
      </c>
      <c r="E102" s="31">
        <v>15</v>
      </c>
      <c r="F102" s="32">
        <v>380</v>
      </c>
      <c r="G102" s="33">
        <f>H102*1000</f>
        <v>550</v>
      </c>
      <c r="H102" s="34">
        <v>0.55000000000000004</v>
      </c>
      <c r="I102" s="27">
        <v>5263</v>
      </c>
      <c r="J102" s="29">
        <v>41331</v>
      </c>
    </row>
    <row r="103" spans="1:10" s="41" customFormat="1" ht="12.75" customHeight="1" x14ac:dyDescent="0.2">
      <c r="A103" s="27">
        <v>10</v>
      </c>
      <c r="B103" s="32">
        <v>961</v>
      </c>
      <c r="C103" s="29">
        <v>41687</v>
      </c>
      <c r="D103" s="50" t="s">
        <v>106</v>
      </c>
      <c r="E103" s="31">
        <v>10.5</v>
      </c>
      <c r="F103" s="32">
        <v>380</v>
      </c>
      <c r="G103" s="33">
        <f>H103*1000</f>
        <v>550</v>
      </c>
      <c r="H103" s="34">
        <v>0.55000000000000004</v>
      </c>
      <c r="I103" s="38" t="s">
        <v>107</v>
      </c>
      <c r="J103" s="29">
        <v>41691</v>
      </c>
    </row>
    <row r="104" spans="1:10" s="1" customFormat="1" ht="12.75" customHeight="1" x14ac:dyDescent="0.2">
      <c r="A104" s="27">
        <v>11</v>
      </c>
      <c r="B104" s="60">
        <v>165</v>
      </c>
      <c r="C104" s="53">
        <v>40896</v>
      </c>
      <c r="D104" s="39" t="s">
        <v>108</v>
      </c>
      <c r="E104" s="31">
        <v>0.63</v>
      </c>
      <c r="F104" s="38" t="s">
        <v>109</v>
      </c>
      <c r="G104" s="33">
        <f>H104*1000</f>
        <v>550</v>
      </c>
      <c r="H104" s="34">
        <v>0.55000000000000004</v>
      </c>
      <c r="I104" s="38" t="s">
        <v>110</v>
      </c>
      <c r="J104" s="29">
        <v>40903</v>
      </c>
    </row>
    <row r="105" spans="1:10" s="41" customFormat="1" ht="12.75" customHeight="1" x14ac:dyDescent="0.2">
      <c r="A105" s="27">
        <v>12</v>
      </c>
      <c r="B105" s="32">
        <v>1001</v>
      </c>
      <c r="C105" s="29">
        <v>41736</v>
      </c>
      <c r="D105" s="50" t="s">
        <v>111</v>
      </c>
      <c r="E105" s="31">
        <v>50</v>
      </c>
      <c r="F105" s="32">
        <v>380</v>
      </c>
      <c r="G105" s="33">
        <f>H105*1000</f>
        <v>8250</v>
      </c>
      <c r="H105" s="34">
        <v>8.25</v>
      </c>
      <c r="I105" s="27">
        <v>3315</v>
      </c>
      <c r="J105" s="29">
        <v>41737</v>
      </c>
    </row>
    <row r="106" spans="1:10" s="41" customFormat="1" ht="12.75" customHeight="1" x14ac:dyDescent="0.2">
      <c r="A106" s="27">
        <v>13</v>
      </c>
      <c r="B106" s="63">
        <v>1059</v>
      </c>
      <c r="C106" s="64">
        <v>41787</v>
      </c>
      <c r="D106" s="39" t="s">
        <v>112</v>
      </c>
      <c r="E106" s="31">
        <v>15</v>
      </c>
      <c r="F106" s="32">
        <v>380</v>
      </c>
      <c r="G106" s="33">
        <f>H106*1000</f>
        <v>550</v>
      </c>
      <c r="H106" s="34">
        <v>0.55000000000000004</v>
      </c>
      <c r="I106" s="27">
        <v>6684</v>
      </c>
      <c r="J106" s="29">
        <v>41787</v>
      </c>
    </row>
    <row r="107" spans="1:10" s="41" customFormat="1" ht="12.75" customHeight="1" x14ac:dyDescent="0.2">
      <c r="A107" s="27">
        <v>14</v>
      </c>
      <c r="B107" s="32">
        <v>1003</v>
      </c>
      <c r="C107" s="29">
        <v>41731</v>
      </c>
      <c r="D107" s="50" t="s">
        <v>113</v>
      </c>
      <c r="E107" s="31">
        <v>50</v>
      </c>
      <c r="F107" s="32">
        <v>380</v>
      </c>
      <c r="G107" s="33">
        <f>H107*1000</f>
        <v>14911</v>
      </c>
      <c r="H107" s="34">
        <v>14.911</v>
      </c>
      <c r="I107" s="27">
        <v>3105</v>
      </c>
      <c r="J107" s="29">
        <v>41731</v>
      </c>
    </row>
    <row r="108" spans="1:10" s="41" customFormat="1" ht="12.75" customHeight="1" x14ac:dyDescent="0.2">
      <c r="A108" s="27">
        <v>15</v>
      </c>
      <c r="B108" s="32">
        <v>1032</v>
      </c>
      <c r="C108" s="29">
        <v>41757</v>
      </c>
      <c r="D108" s="39" t="s">
        <v>114</v>
      </c>
      <c r="E108" s="31">
        <v>25</v>
      </c>
      <c r="F108" s="32">
        <v>380</v>
      </c>
      <c r="G108" s="33">
        <f>H108*1000</f>
        <v>7455.5</v>
      </c>
      <c r="H108" s="34">
        <v>7.4554999999999998</v>
      </c>
      <c r="I108" s="27">
        <v>594</v>
      </c>
      <c r="J108" s="29">
        <v>41774</v>
      </c>
    </row>
    <row r="109" spans="1:10" s="41" customFormat="1" ht="12.75" customHeight="1" x14ac:dyDescent="0.2">
      <c r="A109" s="27">
        <v>16</v>
      </c>
      <c r="B109" s="32">
        <v>1049</v>
      </c>
      <c r="C109" s="29">
        <v>41773</v>
      </c>
      <c r="D109" s="39" t="s">
        <v>115</v>
      </c>
      <c r="E109" s="31">
        <v>1.45</v>
      </c>
      <c r="F109" s="32">
        <v>380</v>
      </c>
      <c r="G109" s="33">
        <f>H109*1000</f>
        <v>432.42</v>
      </c>
      <c r="H109" s="34">
        <v>0.43242000000000003</v>
      </c>
      <c r="I109" s="27">
        <v>517</v>
      </c>
      <c r="J109" s="29">
        <v>41775</v>
      </c>
    </row>
    <row r="110" spans="1:10" s="41" customFormat="1" ht="12.75" customHeight="1" x14ac:dyDescent="0.2">
      <c r="A110" s="27">
        <v>17</v>
      </c>
      <c r="B110" s="32">
        <v>1022</v>
      </c>
      <c r="C110" s="29">
        <v>41757</v>
      </c>
      <c r="D110" s="50" t="s">
        <v>116</v>
      </c>
      <c r="E110" s="31">
        <v>15</v>
      </c>
      <c r="F110" s="32">
        <v>380</v>
      </c>
      <c r="G110" s="33">
        <f>H110*1000</f>
        <v>4473.3</v>
      </c>
      <c r="H110" s="34">
        <v>4.4733000000000001</v>
      </c>
      <c r="I110" s="27">
        <v>4965</v>
      </c>
      <c r="J110" s="29">
        <v>41758</v>
      </c>
    </row>
    <row r="111" spans="1:10" s="1" customFormat="1" ht="12.75" customHeight="1" x14ac:dyDescent="0.2">
      <c r="A111" s="27">
        <v>18</v>
      </c>
      <c r="B111" s="32">
        <v>813</v>
      </c>
      <c r="C111" s="29">
        <v>41577</v>
      </c>
      <c r="D111" s="39" t="s">
        <v>117</v>
      </c>
      <c r="E111" s="31">
        <v>150</v>
      </c>
      <c r="F111" s="32">
        <v>380</v>
      </c>
      <c r="G111" s="33">
        <f>H111*1000</f>
        <v>52099.5</v>
      </c>
      <c r="H111" s="34">
        <v>52.099499999999999</v>
      </c>
      <c r="I111" s="27">
        <v>2133</v>
      </c>
      <c r="J111" s="29">
        <v>41577</v>
      </c>
    </row>
    <row r="112" spans="1:10" s="77" customFormat="1" ht="12.75" customHeight="1" x14ac:dyDescent="0.2">
      <c r="A112" s="7"/>
      <c r="B112" s="5" t="s">
        <v>266</v>
      </c>
      <c r="C112" s="4"/>
      <c r="D112" s="72"/>
      <c r="E112" s="61">
        <f>SUM(E94:E111)</f>
        <v>434.58</v>
      </c>
      <c r="F112" s="5"/>
      <c r="G112" s="74">
        <f>SUM(G94:G111)</f>
        <v>94221.72</v>
      </c>
      <c r="H112" s="6"/>
      <c r="I112" s="7"/>
      <c r="J112" s="4"/>
    </row>
    <row r="113" spans="1:10" s="1" customFormat="1" ht="12.75" customHeight="1" x14ac:dyDescent="0.2">
      <c r="A113" s="27"/>
      <c r="B113" s="32"/>
      <c r="C113" s="29"/>
      <c r="D113" s="7" t="s">
        <v>261</v>
      </c>
      <c r="E113" s="31"/>
      <c r="F113" s="32"/>
      <c r="G113" s="33"/>
      <c r="H113" s="34"/>
      <c r="I113" s="27"/>
      <c r="J113" s="29"/>
    </row>
    <row r="114" spans="1:10" s="41" customFormat="1" ht="12.75" customHeight="1" x14ac:dyDescent="0.2">
      <c r="A114" s="27">
        <v>1</v>
      </c>
      <c r="B114" s="32">
        <v>1006</v>
      </c>
      <c r="C114" s="29">
        <v>41736</v>
      </c>
      <c r="D114" s="50" t="s">
        <v>118</v>
      </c>
      <c r="E114" s="31">
        <v>5</v>
      </c>
      <c r="F114" s="32">
        <v>380</v>
      </c>
      <c r="G114" s="33">
        <f>H114*1000</f>
        <v>550</v>
      </c>
      <c r="H114" s="34">
        <v>0.55000000000000004</v>
      </c>
      <c r="I114" s="27">
        <v>3546</v>
      </c>
      <c r="J114" s="29">
        <v>41740</v>
      </c>
    </row>
    <row r="115" spans="1:10" s="41" customFormat="1" ht="12.75" customHeight="1" x14ac:dyDescent="0.2">
      <c r="A115" s="27">
        <v>2</v>
      </c>
      <c r="B115" s="32">
        <v>942</v>
      </c>
      <c r="C115" s="29">
        <v>41659</v>
      </c>
      <c r="D115" s="50" t="s">
        <v>119</v>
      </c>
      <c r="E115" s="31">
        <v>15</v>
      </c>
      <c r="F115" s="32">
        <v>220</v>
      </c>
      <c r="G115" s="33">
        <f>H115*1000</f>
        <v>550</v>
      </c>
      <c r="H115" s="34">
        <v>0.55000000000000004</v>
      </c>
      <c r="I115" s="38" t="s">
        <v>120</v>
      </c>
      <c r="J115" s="29">
        <v>41694</v>
      </c>
    </row>
    <row r="116" spans="1:10" s="41" customFormat="1" ht="12.75" customHeight="1" x14ac:dyDescent="0.2">
      <c r="A116" s="27">
        <v>3</v>
      </c>
      <c r="B116" s="32">
        <v>1008</v>
      </c>
      <c r="C116" s="29">
        <v>41736</v>
      </c>
      <c r="D116" s="50" t="s">
        <v>121</v>
      </c>
      <c r="E116" s="31">
        <v>10</v>
      </c>
      <c r="F116" s="32">
        <v>380</v>
      </c>
      <c r="G116" s="33">
        <f>H116*1000</f>
        <v>550</v>
      </c>
      <c r="H116" s="34">
        <v>0.55000000000000004</v>
      </c>
      <c r="I116" s="27">
        <v>3502</v>
      </c>
      <c r="J116" s="29">
        <v>41739</v>
      </c>
    </row>
    <row r="117" spans="1:10" s="41" customFormat="1" ht="12.75" customHeight="1" x14ac:dyDescent="0.2">
      <c r="A117" s="27">
        <v>4</v>
      </c>
      <c r="B117" s="32">
        <v>1072</v>
      </c>
      <c r="C117" s="29">
        <v>41820</v>
      </c>
      <c r="D117" s="39" t="s">
        <v>122</v>
      </c>
      <c r="E117" s="31">
        <v>15</v>
      </c>
      <c r="F117" s="32">
        <v>380</v>
      </c>
      <c r="G117" s="33">
        <f>H117*1000</f>
        <v>550</v>
      </c>
      <c r="H117" s="34">
        <v>0.55000000000000004</v>
      </c>
      <c r="I117" s="27">
        <v>7186</v>
      </c>
      <c r="J117" s="29">
        <v>41836</v>
      </c>
    </row>
    <row r="118" spans="1:10" s="41" customFormat="1" ht="12.75" customHeight="1" x14ac:dyDescent="0.2">
      <c r="A118" s="27">
        <v>5</v>
      </c>
      <c r="B118" s="32">
        <v>967</v>
      </c>
      <c r="C118" s="29">
        <v>41687</v>
      </c>
      <c r="D118" s="50" t="s">
        <v>123</v>
      </c>
      <c r="E118" s="31">
        <v>6</v>
      </c>
      <c r="F118" s="32">
        <v>220</v>
      </c>
      <c r="G118" s="33">
        <f>H118*1000</f>
        <v>550</v>
      </c>
      <c r="H118" s="34">
        <v>0.55000000000000004</v>
      </c>
      <c r="I118" s="38" t="s">
        <v>124</v>
      </c>
      <c r="J118" s="29">
        <v>41690</v>
      </c>
    </row>
    <row r="119" spans="1:10" s="1" customFormat="1" ht="12.75" customHeight="1" x14ac:dyDescent="0.2">
      <c r="A119" s="27">
        <v>6</v>
      </c>
      <c r="B119" s="32">
        <v>736</v>
      </c>
      <c r="C119" s="29">
        <v>41465</v>
      </c>
      <c r="D119" s="65" t="s">
        <v>125</v>
      </c>
      <c r="E119" s="31">
        <v>15</v>
      </c>
      <c r="F119" s="32">
        <v>380</v>
      </c>
      <c r="G119" s="33">
        <f>H119*1000</f>
        <v>550</v>
      </c>
      <c r="H119" s="66">
        <v>0.55000000000000004</v>
      </c>
      <c r="I119" s="38" t="s">
        <v>126</v>
      </c>
      <c r="J119" s="29">
        <v>41471</v>
      </c>
    </row>
    <row r="120" spans="1:10" s="41" customFormat="1" ht="12.75" customHeight="1" x14ac:dyDescent="0.2">
      <c r="A120" s="27">
        <v>7</v>
      </c>
      <c r="B120" s="32">
        <v>1050</v>
      </c>
      <c r="C120" s="29">
        <v>41780</v>
      </c>
      <c r="D120" s="39" t="s">
        <v>127</v>
      </c>
      <c r="E120" s="31">
        <v>6.5</v>
      </c>
      <c r="F120" s="32">
        <v>380</v>
      </c>
      <c r="G120" s="33">
        <f>H120*1000</f>
        <v>550</v>
      </c>
      <c r="H120" s="34">
        <v>0.55000000000000004</v>
      </c>
      <c r="I120" s="27">
        <v>4422</v>
      </c>
      <c r="J120" s="29">
        <v>41794</v>
      </c>
    </row>
    <row r="121" spans="1:10" s="1" customFormat="1" ht="12.75" customHeight="1" x14ac:dyDescent="0.2">
      <c r="A121" s="27">
        <v>8</v>
      </c>
      <c r="B121" s="32">
        <v>790</v>
      </c>
      <c r="C121" s="29">
        <v>41506</v>
      </c>
      <c r="D121" s="30" t="s">
        <v>128</v>
      </c>
      <c r="E121" s="31">
        <v>15</v>
      </c>
      <c r="F121" s="32">
        <v>380</v>
      </c>
      <c r="G121" s="33">
        <f>H121*1000</f>
        <v>550</v>
      </c>
      <c r="H121" s="34">
        <v>0.55000000000000004</v>
      </c>
      <c r="I121" s="27">
        <v>7053</v>
      </c>
      <c r="J121" s="29">
        <v>41507</v>
      </c>
    </row>
    <row r="122" spans="1:10" s="1" customFormat="1" ht="12.75" customHeight="1" x14ac:dyDescent="0.2">
      <c r="A122" s="27">
        <v>9</v>
      </c>
      <c r="B122" s="32">
        <v>388</v>
      </c>
      <c r="C122" s="29">
        <v>41085</v>
      </c>
      <c r="D122" s="36" t="s">
        <v>129</v>
      </c>
      <c r="E122" s="31">
        <v>10</v>
      </c>
      <c r="F122" s="32">
        <v>380</v>
      </c>
      <c r="G122" s="33">
        <f>H122*1000</f>
        <v>550</v>
      </c>
      <c r="H122" s="34">
        <v>0.55000000000000004</v>
      </c>
      <c r="I122" s="38">
        <v>35277</v>
      </c>
      <c r="J122" s="29">
        <v>41151</v>
      </c>
    </row>
    <row r="123" spans="1:10" s="41" customFormat="1" ht="12.75" customHeight="1" x14ac:dyDescent="0.2">
      <c r="A123" s="27">
        <v>10</v>
      </c>
      <c r="B123" s="32">
        <v>977</v>
      </c>
      <c r="C123" s="29">
        <v>41712</v>
      </c>
      <c r="D123" s="44" t="s">
        <v>130</v>
      </c>
      <c r="E123" s="31">
        <v>6</v>
      </c>
      <c r="F123" s="32">
        <v>220</v>
      </c>
      <c r="G123" s="33">
        <f>H123*1000</f>
        <v>550</v>
      </c>
      <c r="H123" s="34">
        <v>0.55000000000000004</v>
      </c>
      <c r="I123" s="27">
        <v>595</v>
      </c>
      <c r="J123" s="29">
        <v>41887</v>
      </c>
    </row>
    <row r="124" spans="1:10" s="41" customFormat="1" ht="12.75" customHeight="1" x14ac:dyDescent="0.2">
      <c r="A124" s="27">
        <v>11</v>
      </c>
      <c r="B124" s="32">
        <v>963</v>
      </c>
      <c r="C124" s="29">
        <v>41687</v>
      </c>
      <c r="D124" s="44" t="s">
        <v>130</v>
      </c>
      <c r="E124" s="31">
        <v>5</v>
      </c>
      <c r="F124" s="32">
        <v>220</v>
      </c>
      <c r="G124" s="33">
        <f>H124*1000</f>
        <v>550</v>
      </c>
      <c r="H124" s="34">
        <v>0.55000000000000004</v>
      </c>
      <c r="I124" s="27">
        <v>808</v>
      </c>
      <c r="J124" s="29">
        <v>41887</v>
      </c>
    </row>
    <row r="125" spans="1:10" s="41" customFormat="1" ht="12.75" customHeight="1" x14ac:dyDescent="0.2">
      <c r="A125" s="27">
        <v>12</v>
      </c>
      <c r="B125" s="32">
        <v>970</v>
      </c>
      <c r="C125" s="29">
        <v>41709</v>
      </c>
      <c r="D125" s="44" t="s">
        <v>130</v>
      </c>
      <c r="E125" s="31">
        <v>6</v>
      </c>
      <c r="F125" s="32">
        <v>380</v>
      </c>
      <c r="G125" s="33">
        <f>H125*1000</f>
        <v>550</v>
      </c>
      <c r="H125" s="34">
        <v>0.55000000000000004</v>
      </c>
      <c r="I125" s="27">
        <v>361</v>
      </c>
      <c r="J125" s="29">
        <v>41887</v>
      </c>
    </row>
    <row r="126" spans="1:10" s="41" customFormat="1" ht="12.75" customHeight="1" x14ac:dyDescent="0.2">
      <c r="A126" s="27">
        <v>13</v>
      </c>
      <c r="B126" s="32">
        <v>976</v>
      </c>
      <c r="C126" s="29">
        <v>41712</v>
      </c>
      <c r="D126" s="44" t="s">
        <v>130</v>
      </c>
      <c r="E126" s="31">
        <v>6</v>
      </c>
      <c r="F126" s="32">
        <v>220</v>
      </c>
      <c r="G126" s="33">
        <f>H126*1000</f>
        <v>550</v>
      </c>
      <c r="H126" s="34">
        <v>0.55000000000000004</v>
      </c>
      <c r="I126" s="27">
        <v>816</v>
      </c>
      <c r="J126" s="29">
        <v>41887</v>
      </c>
    </row>
    <row r="127" spans="1:10" s="41" customFormat="1" ht="12.75" customHeight="1" x14ac:dyDescent="0.2">
      <c r="A127" s="27">
        <v>14</v>
      </c>
      <c r="B127" s="32">
        <v>964</v>
      </c>
      <c r="C127" s="29">
        <v>41687</v>
      </c>
      <c r="D127" s="44" t="s">
        <v>130</v>
      </c>
      <c r="E127" s="31">
        <v>5</v>
      </c>
      <c r="F127" s="32">
        <v>220</v>
      </c>
      <c r="G127" s="33">
        <f>H127*1000</f>
        <v>550</v>
      </c>
      <c r="H127" s="34">
        <v>0.55000000000000004</v>
      </c>
      <c r="I127" s="27">
        <v>184</v>
      </c>
      <c r="J127" s="29">
        <v>41887</v>
      </c>
    </row>
    <row r="128" spans="1:10" s="1" customFormat="1" ht="12.75" customHeight="1" x14ac:dyDescent="0.2">
      <c r="A128" s="27">
        <v>15</v>
      </c>
      <c r="B128" s="28">
        <v>799</v>
      </c>
      <c r="C128" s="29">
        <v>41521</v>
      </c>
      <c r="D128" s="39" t="s">
        <v>131</v>
      </c>
      <c r="E128" s="31">
        <v>180</v>
      </c>
      <c r="F128" s="32">
        <v>10000</v>
      </c>
      <c r="G128" s="33">
        <f>H128*1000</f>
        <v>62519.399999999994</v>
      </c>
      <c r="H128" s="34">
        <v>62.519399999999997</v>
      </c>
      <c r="I128" s="40">
        <v>3392</v>
      </c>
      <c r="J128" s="29">
        <v>41529</v>
      </c>
    </row>
    <row r="129" spans="1:10" s="1" customFormat="1" ht="12.75" customHeight="1" x14ac:dyDescent="0.2">
      <c r="A129" s="27">
        <v>16</v>
      </c>
      <c r="B129" s="28">
        <v>844</v>
      </c>
      <c r="C129" s="29">
        <v>41571</v>
      </c>
      <c r="D129" s="30" t="s">
        <v>132</v>
      </c>
      <c r="E129" s="31">
        <v>20</v>
      </c>
      <c r="F129" s="35">
        <v>380</v>
      </c>
      <c r="G129" s="33">
        <f>H129*1000</f>
        <v>6737.5999999999995</v>
      </c>
      <c r="H129" s="34">
        <v>6.7375999999999996</v>
      </c>
      <c r="I129" s="40">
        <v>384</v>
      </c>
      <c r="J129" s="29">
        <v>41572</v>
      </c>
    </row>
    <row r="132" spans="1:10" s="41" customFormat="1" ht="12.75" customHeight="1" x14ac:dyDescent="0.2">
      <c r="A132" s="27">
        <v>1</v>
      </c>
      <c r="B132" s="32">
        <v>1005</v>
      </c>
      <c r="C132" s="29">
        <v>41731</v>
      </c>
      <c r="D132" s="50" t="s">
        <v>133</v>
      </c>
      <c r="E132" s="31">
        <v>15</v>
      </c>
      <c r="F132" s="32">
        <v>380</v>
      </c>
      <c r="G132" s="33">
        <f>H132*1000</f>
        <v>550</v>
      </c>
      <c r="H132" s="34">
        <v>0.55000000000000004</v>
      </c>
      <c r="I132" s="27">
        <v>3855</v>
      </c>
      <c r="J132" s="29">
        <v>41745</v>
      </c>
    </row>
    <row r="133" spans="1:10" s="41" customFormat="1" ht="12.75" customHeight="1" x14ac:dyDescent="0.2">
      <c r="A133" s="27">
        <v>2</v>
      </c>
      <c r="B133" s="32">
        <v>1011</v>
      </c>
      <c r="C133" s="29">
        <v>41736</v>
      </c>
      <c r="D133" s="50" t="s">
        <v>133</v>
      </c>
      <c r="E133" s="31">
        <v>15</v>
      </c>
      <c r="F133" s="32">
        <v>380</v>
      </c>
      <c r="G133" s="33">
        <f>H133*1000</f>
        <v>550</v>
      </c>
      <c r="H133" s="34">
        <v>0.55000000000000004</v>
      </c>
      <c r="I133" s="27">
        <v>3370</v>
      </c>
      <c r="J133" s="29">
        <v>41737</v>
      </c>
    </row>
    <row r="134" spans="1:10" s="41" customFormat="1" ht="12.75" customHeight="1" x14ac:dyDescent="0.2">
      <c r="A134" s="27">
        <v>3</v>
      </c>
      <c r="B134" s="32">
        <v>1058</v>
      </c>
      <c r="C134" s="29">
        <v>41787</v>
      </c>
      <c r="D134" s="39" t="s">
        <v>134</v>
      </c>
      <c r="E134" s="31">
        <v>15</v>
      </c>
      <c r="F134" s="32">
        <v>380</v>
      </c>
      <c r="G134" s="33">
        <f>H134*1000</f>
        <v>550</v>
      </c>
      <c r="H134" s="34">
        <v>0.55000000000000004</v>
      </c>
      <c r="I134" s="27">
        <v>6752</v>
      </c>
      <c r="J134" s="29">
        <v>41787</v>
      </c>
    </row>
    <row r="135" spans="1:10" s="41" customFormat="1" ht="12.75" customHeight="1" x14ac:dyDescent="0.2">
      <c r="A135" s="27">
        <v>4</v>
      </c>
      <c r="B135" s="28">
        <v>885</v>
      </c>
      <c r="C135" s="29">
        <v>41605</v>
      </c>
      <c r="D135" s="30" t="s">
        <v>135</v>
      </c>
      <c r="E135" s="31">
        <v>5</v>
      </c>
      <c r="F135" s="32">
        <v>220</v>
      </c>
      <c r="G135" s="33">
        <f>H135*1000</f>
        <v>550</v>
      </c>
      <c r="H135" s="34">
        <v>0.55000000000000004</v>
      </c>
      <c r="I135" s="32">
        <v>5456</v>
      </c>
      <c r="J135" s="29">
        <v>41625</v>
      </c>
    </row>
    <row r="136" spans="1:10" s="41" customFormat="1" ht="12.75" customHeight="1" x14ac:dyDescent="0.2">
      <c r="A136" s="27">
        <v>5</v>
      </c>
      <c r="B136" s="32">
        <v>1057</v>
      </c>
      <c r="C136" s="29">
        <v>41787</v>
      </c>
      <c r="D136" s="39" t="s">
        <v>136</v>
      </c>
      <c r="E136" s="31">
        <v>15</v>
      </c>
      <c r="F136" s="32">
        <v>220</v>
      </c>
      <c r="G136" s="33">
        <f>H136*1000</f>
        <v>550</v>
      </c>
      <c r="H136" s="34">
        <v>0.55000000000000004</v>
      </c>
      <c r="I136" s="27">
        <v>6697</v>
      </c>
      <c r="J136" s="29">
        <v>41787</v>
      </c>
    </row>
    <row r="137" spans="1:10" s="41" customFormat="1" ht="12.75" customHeight="1" x14ac:dyDescent="0.2">
      <c r="A137" s="27">
        <v>6</v>
      </c>
      <c r="B137" s="32">
        <v>1015</v>
      </c>
      <c r="C137" s="29">
        <v>41747</v>
      </c>
      <c r="D137" s="39" t="s">
        <v>137</v>
      </c>
      <c r="E137" s="31">
        <v>15</v>
      </c>
      <c r="F137" s="32">
        <v>380</v>
      </c>
      <c r="G137" s="33">
        <f>H137*1000</f>
        <v>550</v>
      </c>
      <c r="H137" s="34">
        <v>0.55000000000000004</v>
      </c>
      <c r="I137" s="27">
        <v>5295</v>
      </c>
      <c r="J137" s="29">
        <v>41767</v>
      </c>
    </row>
    <row r="138" spans="1:10" s="41" customFormat="1" ht="12.75" customHeight="1" x14ac:dyDescent="0.2">
      <c r="A138" s="27">
        <v>7</v>
      </c>
      <c r="B138" s="32">
        <v>1068</v>
      </c>
      <c r="C138" s="29">
        <v>41801</v>
      </c>
      <c r="D138" s="39" t="s">
        <v>138</v>
      </c>
      <c r="E138" s="31">
        <v>4</v>
      </c>
      <c r="F138" s="32">
        <v>220</v>
      </c>
      <c r="G138" s="33">
        <f>H138*1000</f>
        <v>550</v>
      </c>
      <c r="H138" s="34">
        <v>0.55000000000000004</v>
      </c>
      <c r="I138" s="27">
        <v>4841</v>
      </c>
      <c r="J138" s="29">
        <v>41806</v>
      </c>
    </row>
    <row r="139" spans="1:10" s="1" customFormat="1" ht="12.75" customHeight="1" x14ac:dyDescent="0.2">
      <c r="A139" s="27">
        <v>8</v>
      </c>
      <c r="B139" s="32">
        <v>121</v>
      </c>
      <c r="C139" s="29">
        <v>40827</v>
      </c>
      <c r="D139" s="30" t="s">
        <v>139</v>
      </c>
      <c r="E139" s="31">
        <v>3</v>
      </c>
      <c r="F139" s="38">
        <v>220</v>
      </c>
      <c r="G139" s="33">
        <f>H139*1000</f>
        <v>550</v>
      </c>
      <c r="H139" s="34">
        <v>0.55000000000000004</v>
      </c>
      <c r="I139" s="38" t="s">
        <v>140</v>
      </c>
      <c r="J139" s="29">
        <v>40719</v>
      </c>
    </row>
    <row r="140" spans="1:10" s="41" customFormat="1" ht="12.75" customHeight="1" x14ac:dyDescent="0.2">
      <c r="A140" s="27">
        <v>9</v>
      </c>
      <c r="B140" s="32">
        <v>1083</v>
      </c>
      <c r="C140" s="29">
        <v>41828</v>
      </c>
      <c r="D140" s="44" t="s">
        <v>141</v>
      </c>
      <c r="E140" s="31">
        <v>14</v>
      </c>
      <c r="F140" s="32">
        <v>380</v>
      </c>
      <c r="G140" s="33">
        <f>H140*1000</f>
        <v>550</v>
      </c>
      <c r="H140" s="34">
        <v>0.55000000000000004</v>
      </c>
      <c r="I140" s="27">
        <v>7120</v>
      </c>
      <c r="J140" s="29">
        <v>41835</v>
      </c>
    </row>
    <row r="141" spans="1:10" s="41" customFormat="1" ht="12.75" customHeight="1" x14ac:dyDescent="0.2">
      <c r="A141" s="27">
        <v>10</v>
      </c>
      <c r="B141" s="32">
        <v>10145</v>
      </c>
      <c r="C141" s="29">
        <v>41894</v>
      </c>
      <c r="D141" s="39" t="s">
        <v>142</v>
      </c>
      <c r="E141" s="31">
        <v>12</v>
      </c>
      <c r="F141" s="32">
        <v>220</v>
      </c>
      <c r="G141" s="33">
        <f>H141*1000</f>
        <v>550</v>
      </c>
      <c r="H141" s="34">
        <v>0.55000000000000004</v>
      </c>
      <c r="I141" s="27">
        <v>1848</v>
      </c>
      <c r="J141" s="29">
        <v>41904</v>
      </c>
    </row>
    <row r="142" spans="1:10" s="41" customFormat="1" ht="12.75" customHeight="1" x14ac:dyDescent="0.2">
      <c r="A142" s="27">
        <v>11</v>
      </c>
      <c r="B142" s="32">
        <v>1009</v>
      </c>
      <c r="C142" s="29">
        <v>41736</v>
      </c>
      <c r="D142" s="50" t="s">
        <v>143</v>
      </c>
      <c r="E142" s="31">
        <v>15</v>
      </c>
      <c r="F142" s="32">
        <v>380</v>
      </c>
      <c r="G142" s="33">
        <f>H142*1000</f>
        <v>550</v>
      </c>
      <c r="H142" s="34">
        <v>0.55000000000000004</v>
      </c>
      <c r="I142" s="27">
        <v>3283</v>
      </c>
      <c r="J142" s="29">
        <v>41736</v>
      </c>
    </row>
    <row r="143" spans="1:10" s="41" customFormat="1" ht="12.75" customHeight="1" x14ac:dyDescent="0.2">
      <c r="A143" s="27">
        <v>12</v>
      </c>
      <c r="B143" s="32">
        <v>10106</v>
      </c>
      <c r="C143" s="29">
        <v>41848</v>
      </c>
      <c r="D143" s="44" t="s">
        <v>144</v>
      </c>
      <c r="E143" s="31">
        <v>15</v>
      </c>
      <c r="F143" s="32">
        <v>380</v>
      </c>
      <c r="G143" s="33">
        <f>H143*1000</f>
        <v>550</v>
      </c>
      <c r="H143" s="34">
        <v>0.55000000000000004</v>
      </c>
      <c r="I143" s="27">
        <v>8393</v>
      </c>
      <c r="J143" s="29">
        <v>41848</v>
      </c>
    </row>
    <row r="144" spans="1:10" s="41" customFormat="1" ht="12.75" customHeight="1" x14ac:dyDescent="0.2">
      <c r="A144" s="27">
        <v>13</v>
      </c>
      <c r="B144" s="32">
        <v>1074</v>
      </c>
      <c r="C144" s="29">
        <v>41821</v>
      </c>
      <c r="D144" s="44" t="s">
        <v>145</v>
      </c>
      <c r="E144" s="31">
        <v>15</v>
      </c>
      <c r="F144" s="32">
        <v>380</v>
      </c>
      <c r="G144" s="33">
        <f>H144*1000</f>
        <v>550</v>
      </c>
      <c r="H144" s="34">
        <v>0.55000000000000004</v>
      </c>
      <c r="I144" s="27">
        <v>6287</v>
      </c>
      <c r="J144" s="29">
        <v>41822</v>
      </c>
    </row>
    <row r="145" spans="1:10" s="1" customFormat="1" ht="12.75" customHeight="1" x14ac:dyDescent="0.2">
      <c r="A145" s="27">
        <v>14</v>
      </c>
      <c r="B145" s="32">
        <v>779</v>
      </c>
      <c r="C145" s="29">
        <v>41501</v>
      </c>
      <c r="D145" s="39" t="s">
        <v>146</v>
      </c>
      <c r="E145" s="31">
        <v>10</v>
      </c>
      <c r="F145" s="32">
        <v>380</v>
      </c>
      <c r="G145" s="33">
        <f>H145*1000</f>
        <v>550</v>
      </c>
      <c r="H145" s="34">
        <v>0.55000000000000004</v>
      </c>
      <c r="I145" s="40">
        <v>6796</v>
      </c>
      <c r="J145" s="29">
        <v>41505</v>
      </c>
    </row>
    <row r="146" spans="1:10" s="41" customFormat="1" ht="12.75" customHeight="1" x14ac:dyDescent="0.2">
      <c r="A146" s="27">
        <v>15</v>
      </c>
      <c r="B146" s="32">
        <v>1046</v>
      </c>
      <c r="C146" s="29">
        <v>41773</v>
      </c>
      <c r="D146" s="39" t="s">
        <v>147</v>
      </c>
      <c r="E146" s="31">
        <v>2</v>
      </c>
      <c r="F146" s="32">
        <v>220</v>
      </c>
      <c r="G146" s="33">
        <f>H146*1000</f>
        <v>550</v>
      </c>
      <c r="H146" s="34">
        <v>0.55000000000000004</v>
      </c>
      <c r="I146" s="27">
        <v>5617</v>
      </c>
      <c r="J146" s="29">
        <v>41774</v>
      </c>
    </row>
    <row r="147" spans="1:10" s="41" customFormat="1" ht="12.75" customHeight="1" x14ac:dyDescent="0.2">
      <c r="A147" s="27">
        <v>16</v>
      </c>
      <c r="B147" s="32">
        <v>1076</v>
      </c>
      <c r="C147" s="29">
        <v>41822</v>
      </c>
      <c r="D147" s="44" t="s">
        <v>148</v>
      </c>
      <c r="E147" s="31">
        <v>15</v>
      </c>
      <c r="F147" s="32">
        <v>380</v>
      </c>
      <c r="G147" s="33">
        <f>H147*1000</f>
        <v>550</v>
      </c>
      <c r="H147" s="34">
        <v>0.55000000000000004</v>
      </c>
      <c r="I147" s="27">
        <v>6456</v>
      </c>
      <c r="J147" s="29">
        <v>41824</v>
      </c>
    </row>
    <row r="148" spans="1:10" s="41" customFormat="1" ht="12.75" customHeight="1" x14ac:dyDescent="0.2">
      <c r="A148" s="27">
        <v>17</v>
      </c>
      <c r="B148" s="32">
        <v>1004</v>
      </c>
      <c r="C148" s="29">
        <v>41731</v>
      </c>
      <c r="D148" s="39" t="s">
        <v>149</v>
      </c>
      <c r="E148" s="31">
        <v>15</v>
      </c>
      <c r="F148" s="32">
        <v>380</v>
      </c>
      <c r="G148" s="33">
        <f>H148*1000</f>
        <v>550</v>
      </c>
      <c r="H148" s="34">
        <v>0.55000000000000004</v>
      </c>
      <c r="I148" s="27">
        <v>5825</v>
      </c>
      <c r="J148" s="29">
        <v>41778</v>
      </c>
    </row>
    <row r="149" spans="1:10" s="41" customFormat="1" ht="12.75" customHeight="1" x14ac:dyDescent="0.2">
      <c r="A149" s="27">
        <v>18</v>
      </c>
      <c r="B149" s="32">
        <v>1051</v>
      </c>
      <c r="C149" s="29">
        <v>41787</v>
      </c>
      <c r="D149" s="39" t="s">
        <v>150</v>
      </c>
      <c r="E149" s="31">
        <v>15</v>
      </c>
      <c r="F149" s="32">
        <v>380</v>
      </c>
      <c r="G149" s="33">
        <f>H149*1000</f>
        <v>550</v>
      </c>
      <c r="H149" s="34">
        <v>0.55000000000000004</v>
      </c>
      <c r="I149" s="27">
        <v>6730</v>
      </c>
      <c r="J149" s="29">
        <v>41787</v>
      </c>
    </row>
    <row r="150" spans="1:10" s="41" customFormat="1" ht="12.75" customHeight="1" x14ac:dyDescent="0.2">
      <c r="A150" s="27">
        <v>19</v>
      </c>
      <c r="B150" s="32">
        <v>983</v>
      </c>
      <c r="C150" s="29">
        <v>41712</v>
      </c>
      <c r="D150" s="50" t="s">
        <v>151</v>
      </c>
      <c r="E150" s="31">
        <v>29.9</v>
      </c>
      <c r="F150" s="32">
        <v>380</v>
      </c>
      <c r="G150" s="33">
        <f>H150*1000</f>
        <v>8916.7799999999988</v>
      </c>
      <c r="H150" s="34">
        <v>8.9167799999999993</v>
      </c>
      <c r="I150" s="27">
        <v>3789</v>
      </c>
      <c r="J150" s="29">
        <v>41745</v>
      </c>
    </row>
    <row r="151" spans="1:10" s="1" customFormat="1" ht="12.75" customHeight="1" x14ac:dyDescent="0.2">
      <c r="A151" s="27">
        <v>20</v>
      </c>
      <c r="B151" s="32">
        <v>712</v>
      </c>
      <c r="C151" s="29">
        <v>41428</v>
      </c>
      <c r="D151" s="30" t="s">
        <v>152</v>
      </c>
      <c r="E151" s="31">
        <v>90</v>
      </c>
      <c r="F151" s="32">
        <v>380</v>
      </c>
      <c r="G151" s="33">
        <f t="shared" ref="G151:G220" si="0">H151*1000</f>
        <v>30319.199999999997</v>
      </c>
      <c r="H151" s="34">
        <v>30.319199999999999</v>
      </c>
      <c r="I151" s="27">
        <v>1847</v>
      </c>
      <c r="J151" s="29">
        <v>41428</v>
      </c>
    </row>
    <row r="152" spans="1:10" s="41" customFormat="1" ht="12.75" customHeight="1" x14ac:dyDescent="0.2">
      <c r="A152" s="27">
        <v>21</v>
      </c>
      <c r="B152" s="32">
        <v>10107</v>
      </c>
      <c r="C152" s="29">
        <v>41849</v>
      </c>
      <c r="D152" s="39" t="s">
        <v>131</v>
      </c>
      <c r="E152" s="31">
        <v>100</v>
      </c>
      <c r="F152" s="32">
        <v>380</v>
      </c>
      <c r="G152" s="33">
        <f t="shared" si="0"/>
        <v>29822</v>
      </c>
      <c r="H152" s="34">
        <v>29.821999999999999</v>
      </c>
      <c r="I152" s="27">
        <v>3125</v>
      </c>
      <c r="J152" s="29">
        <v>41864</v>
      </c>
    </row>
    <row r="153" spans="1:10" s="41" customFormat="1" ht="12.75" customHeight="1" x14ac:dyDescent="0.2">
      <c r="A153" s="27">
        <v>22</v>
      </c>
      <c r="B153" s="32">
        <v>1080</v>
      </c>
      <c r="C153" s="29">
        <v>41820</v>
      </c>
      <c r="D153" s="44" t="s">
        <v>153</v>
      </c>
      <c r="E153" s="31">
        <v>50</v>
      </c>
      <c r="F153" s="32">
        <v>6000</v>
      </c>
      <c r="G153" s="33">
        <f t="shared" si="0"/>
        <v>14911</v>
      </c>
      <c r="H153" s="34">
        <v>14.911</v>
      </c>
      <c r="I153" s="27">
        <v>6322</v>
      </c>
      <c r="J153" s="29">
        <v>41822</v>
      </c>
    </row>
    <row r="154" spans="1:10" s="1" customFormat="1" ht="12.75" customHeight="1" x14ac:dyDescent="0.2">
      <c r="A154" s="27">
        <v>23</v>
      </c>
      <c r="B154" s="28">
        <v>909</v>
      </c>
      <c r="C154" s="29">
        <v>41631</v>
      </c>
      <c r="D154" s="30" t="s">
        <v>36</v>
      </c>
      <c r="E154" s="31">
        <v>40</v>
      </c>
      <c r="F154" s="32">
        <v>380</v>
      </c>
      <c r="G154" s="33">
        <f t="shared" si="0"/>
        <v>13475.199999999999</v>
      </c>
      <c r="H154" s="34">
        <v>13.475199999999999</v>
      </c>
      <c r="I154" s="27">
        <v>6265</v>
      </c>
      <c r="J154" s="29">
        <v>41632</v>
      </c>
    </row>
    <row r="155" spans="1:10" s="77" customFormat="1" ht="12.75" customHeight="1" x14ac:dyDescent="0.2">
      <c r="A155" s="7"/>
      <c r="B155" s="75" t="s">
        <v>266</v>
      </c>
      <c r="C155" s="4"/>
      <c r="D155" s="76"/>
      <c r="E155" s="61">
        <f>SUM(E132:E154)</f>
        <v>524.9</v>
      </c>
      <c r="F155" s="5"/>
      <c r="G155" s="74">
        <f>SUM(G132:G154)</f>
        <v>107344.18</v>
      </c>
      <c r="H155" s="6"/>
      <c r="I155" s="7"/>
      <c r="J155" s="4"/>
    </row>
    <row r="156" spans="1:10" s="1" customFormat="1" ht="12.75" customHeight="1" x14ac:dyDescent="0.2">
      <c r="A156" s="27"/>
      <c r="B156" s="28"/>
      <c r="C156" s="29"/>
      <c r="D156" s="45" t="s">
        <v>263</v>
      </c>
      <c r="E156" s="31"/>
      <c r="F156" s="32"/>
      <c r="G156" s="33"/>
      <c r="H156" s="34"/>
      <c r="I156" s="27"/>
      <c r="J156" s="29"/>
    </row>
    <row r="157" spans="1:10" s="41" customFormat="1" ht="12.75" customHeight="1" x14ac:dyDescent="0.2">
      <c r="A157" s="27">
        <v>1</v>
      </c>
      <c r="B157" s="32">
        <v>1075</v>
      </c>
      <c r="C157" s="29">
        <v>41822</v>
      </c>
      <c r="D157" s="44" t="s">
        <v>154</v>
      </c>
      <c r="E157" s="31">
        <v>10</v>
      </c>
      <c r="F157" s="32">
        <v>220</v>
      </c>
      <c r="G157" s="33">
        <f t="shared" si="0"/>
        <v>550</v>
      </c>
      <c r="H157" s="34">
        <v>0.55000000000000004</v>
      </c>
      <c r="I157" s="27">
        <v>6352</v>
      </c>
      <c r="J157" s="29">
        <v>41822</v>
      </c>
    </row>
    <row r="158" spans="1:10" s="41" customFormat="1" ht="12.75" customHeight="1" x14ac:dyDescent="0.2">
      <c r="A158" s="27">
        <v>2</v>
      </c>
      <c r="B158" s="32">
        <v>1025</v>
      </c>
      <c r="C158" s="29">
        <v>41780</v>
      </c>
      <c r="D158" s="39" t="s">
        <v>155</v>
      </c>
      <c r="E158" s="31">
        <v>15</v>
      </c>
      <c r="F158" s="32">
        <v>220</v>
      </c>
      <c r="G158" s="33">
        <f t="shared" si="0"/>
        <v>550</v>
      </c>
      <c r="H158" s="34">
        <v>0.55000000000000004</v>
      </c>
      <c r="I158" s="27">
        <v>6235</v>
      </c>
      <c r="J158" s="29">
        <v>41781</v>
      </c>
    </row>
    <row r="159" spans="1:10" s="41" customFormat="1" ht="12.75" customHeight="1" x14ac:dyDescent="0.2">
      <c r="A159" s="27">
        <v>3</v>
      </c>
      <c r="B159" s="32">
        <v>10147</v>
      </c>
      <c r="C159" s="29">
        <v>41893</v>
      </c>
      <c r="D159" s="39" t="s">
        <v>156</v>
      </c>
      <c r="E159" s="31">
        <v>6</v>
      </c>
      <c r="F159" s="32">
        <v>380</v>
      </c>
      <c r="G159" s="33">
        <f t="shared" si="0"/>
        <v>550</v>
      </c>
      <c r="H159" s="34">
        <v>0.55000000000000004</v>
      </c>
      <c r="I159" s="27">
        <v>1286</v>
      </c>
      <c r="J159" s="29">
        <v>41893</v>
      </c>
    </row>
    <row r="160" spans="1:10" s="41" customFormat="1" ht="12.75" customHeight="1" x14ac:dyDescent="0.2">
      <c r="A160" s="27">
        <v>4</v>
      </c>
      <c r="B160" s="28">
        <v>871</v>
      </c>
      <c r="C160" s="29">
        <v>41592</v>
      </c>
      <c r="D160" s="30" t="s">
        <v>157</v>
      </c>
      <c r="E160" s="31">
        <v>7.5</v>
      </c>
      <c r="F160" s="35">
        <v>220</v>
      </c>
      <c r="G160" s="33">
        <f t="shared" si="0"/>
        <v>550</v>
      </c>
      <c r="H160" s="34">
        <v>0.55000000000000004</v>
      </c>
      <c r="I160" s="27">
        <v>3518</v>
      </c>
      <c r="J160" s="29">
        <v>41599</v>
      </c>
    </row>
    <row r="161" spans="1:10" s="41" customFormat="1" ht="12.75" customHeight="1" x14ac:dyDescent="0.2">
      <c r="A161" s="27">
        <v>5</v>
      </c>
      <c r="B161" s="32">
        <v>905</v>
      </c>
      <c r="C161" s="29">
        <v>41989</v>
      </c>
      <c r="D161" s="46" t="s">
        <v>158</v>
      </c>
      <c r="E161" s="31">
        <v>15</v>
      </c>
      <c r="F161" s="32">
        <v>380</v>
      </c>
      <c r="G161" s="33">
        <f t="shared" si="0"/>
        <v>550</v>
      </c>
      <c r="H161" s="34">
        <v>0.55000000000000004</v>
      </c>
      <c r="I161" s="40">
        <v>7361</v>
      </c>
      <c r="J161" s="29">
        <v>41654</v>
      </c>
    </row>
    <row r="162" spans="1:10" s="1" customFormat="1" ht="12.75" customHeight="1" x14ac:dyDescent="0.2">
      <c r="A162" s="27">
        <v>6</v>
      </c>
      <c r="B162" s="27">
        <v>574</v>
      </c>
      <c r="C162" s="53">
        <v>41241</v>
      </c>
      <c r="D162" s="36" t="s">
        <v>159</v>
      </c>
      <c r="E162" s="31">
        <v>15</v>
      </c>
      <c r="F162" s="32">
        <v>380</v>
      </c>
      <c r="G162" s="33">
        <f t="shared" si="0"/>
        <v>550</v>
      </c>
      <c r="H162" s="34">
        <v>0.55000000000000004</v>
      </c>
      <c r="I162" s="38" t="s">
        <v>160</v>
      </c>
      <c r="J162" s="29">
        <v>41285</v>
      </c>
    </row>
    <row r="163" spans="1:10" s="1" customFormat="1" ht="12.75" customHeight="1" x14ac:dyDescent="0.2">
      <c r="A163" s="27">
        <v>7</v>
      </c>
      <c r="B163" s="32">
        <v>554</v>
      </c>
      <c r="C163" s="29">
        <v>41233</v>
      </c>
      <c r="D163" s="36" t="s">
        <v>161</v>
      </c>
      <c r="E163" s="31">
        <v>14</v>
      </c>
      <c r="F163" s="32">
        <v>380</v>
      </c>
      <c r="G163" s="33">
        <f t="shared" si="0"/>
        <v>550</v>
      </c>
      <c r="H163" s="34">
        <v>0.55000000000000004</v>
      </c>
      <c r="I163" s="38" t="s">
        <v>162</v>
      </c>
      <c r="J163" s="29">
        <v>41246</v>
      </c>
    </row>
    <row r="164" spans="1:10" s="41" customFormat="1" ht="12.75" customHeight="1" x14ac:dyDescent="0.2">
      <c r="A164" s="27">
        <v>8</v>
      </c>
      <c r="B164" s="32">
        <v>10124</v>
      </c>
      <c r="C164" s="29">
        <v>41864</v>
      </c>
      <c r="D164" s="39" t="s">
        <v>163</v>
      </c>
      <c r="E164" s="31">
        <v>15</v>
      </c>
      <c r="F164" s="32">
        <v>380</v>
      </c>
      <c r="G164" s="33">
        <f t="shared" si="0"/>
        <v>550</v>
      </c>
      <c r="H164" s="34">
        <v>0.55000000000000004</v>
      </c>
      <c r="I164" s="27">
        <v>9794</v>
      </c>
      <c r="J164" s="29">
        <v>41871</v>
      </c>
    </row>
    <row r="165" spans="1:10" s="41" customFormat="1" ht="12.75" customHeight="1" x14ac:dyDescent="0.2">
      <c r="A165" s="27">
        <v>9</v>
      </c>
      <c r="B165" s="32">
        <v>10148</v>
      </c>
      <c r="C165" s="29">
        <v>41894</v>
      </c>
      <c r="D165" s="39" t="s">
        <v>164</v>
      </c>
      <c r="E165" s="31">
        <v>10</v>
      </c>
      <c r="F165" s="32">
        <v>380</v>
      </c>
      <c r="G165" s="33">
        <f t="shared" si="0"/>
        <v>550</v>
      </c>
      <c r="H165" s="34">
        <v>0.55000000000000004</v>
      </c>
      <c r="I165" s="27">
        <v>1709</v>
      </c>
      <c r="J165" s="29">
        <v>41900</v>
      </c>
    </row>
    <row r="166" spans="1:10" s="41" customFormat="1" ht="12.75" customHeight="1" x14ac:dyDescent="0.2">
      <c r="A166" s="27">
        <v>10</v>
      </c>
      <c r="B166" s="32">
        <v>1090</v>
      </c>
      <c r="C166" s="29">
        <v>41835</v>
      </c>
      <c r="D166" s="44" t="s">
        <v>165</v>
      </c>
      <c r="E166" s="31">
        <v>2.5</v>
      </c>
      <c r="F166" s="32">
        <v>220</v>
      </c>
      <c r="G166" s="33">
        <f t="shared" si="0"/>
        <v>550</v>
      </c>
      <c r="H166" s="34">
        <v>0.55000000000000004</v>
      </c>
      <c r="I166" s="27">
        <v>7112</v>
      </c>
      <c r="J166" s="29">
        <v>41835</v>
      </c>
    </row>
    <row r="167" spans="1:10" s="41" customFormat="1" ht="12.75" customHeight="1" x14ac:dyDescent="0.2">
      <c r="A167" s="27">
        <v>11</v>
      </c>
      <c r="B167" s="32">
        <v>1086</v>
      </c>
      <c r="C167" s="29">
        <v>41838</v>
      </c>
      <c r="D167" s="44" t="s">
        <v>166</v>
      </c>
      <c r="E167" s="31">
        <v>15</v>
      </c>
      <c r="F167" s="32">
        <v>380</v>
      </c>
      <c r="G167" s="33">
        <f t="shared" si="0"/>
        <v>550</v>
      </c>
      <c r="H167" s="34">
        <v>0.55000000000000004</v>
      </c>
      <c r="I167" s="27">
        <v>7672</v>
      </c>
      <c r="J167" s="29">
        <v>41841</v>
      </c>
    </row>
    <row r="168" spans="1:10" s="41" customFormat="1" ht="12.75" customHeight="1" x14ac:dyDescent="0.2">
      <c r="A168" s="27">
        <v>12</v>
      </c>
      <c r="B168" s="32">
        <v>10132</v>
      </c>
      <c r="C168" s="29">
        <v>41876</v>
      </c>
      <c r="D168" s="39" t="s">
        <v>167</v>
      </c>
      <c r="E168" s="31">
        <v>5</v>
      </c>
      <c r="F168" s="32">
        <v>220</v>
      </c>
      <c r="G168" s="33">
        <f t="shared" si="0"/>
        <v>550</v>
      </c>
      <c r="H168" s="34">
        <v>0.55000000000000004</v>
      </c>
      <c r="I168" s="27">
        <v>1070</v>
      </c>
      <c r="J168" s="29">
        <v>41890</v>
      </c>
    </row>
    <row r="169" spans="1:10" s="41" customFormat="1" ht="12.75" customHeight="1" x14ac:dyDescent="0.2">
      <c r="A169" s="27">
        <v>13</v>
      </c>
      <c r="B169" s="32">
        <v>1043</v>
      </c>
      <c r="C169" s="29">
        <v>41773</v>
      </c>
      <c r="D169" s="39" t="s">
        <v>168</v>
      </c>
      <c r="E169" s="31">
        <v>15</v>
      </c>
      <c r="F169" s="32">
        <v>380</v>
      </c>
      <c r="G169" s="33">
        <f t="shared" si="0"/>
        <v>550</v>
      </c>
      <c r="H169" s="34">
        <v>0.55000000000000004</v>
      </c>
      <c r="I169" s="27">
        <v>5698</v>
      </c>
      <c r="J169" s="29">
        <v>41775</v>
      </c>
    </row>
    <row r="170" spans="1:10" s="41" customFormat="1" ht="12.75" customHeight="1" x14ac:dyDescent="0.2">
      <c r="A170" s="27">
        <v>14</v>
      </c>
      <c r="B170" s="32">
        <v>10135</v>
      </c>
      <c r="C170" s="29">
        <v>41887</v>
      </c>
      <c r="D170" s="39" t="s">
        <v>169</v>
      </c>
      <c r="E170" s="31">
        <v>10</v>
      </c>
      <c r="F170" s="32">
        <v>380</v>
      </c>
      <c r="G170" s="33">
        <f t="shared" si="0"/>
        <v>550</v>
      </c>
      <c r="H170" s="34">
        <v>0.55000000000000004</v>
      </c>
      <c r="I170" s="27">
        <v>1011</v>
      </c>
      <c r="J170" s="29">
        <v>41890</v>
      </c>
    </row>
    <row r="171" spans="1:10" s="41" customFormat="1" ht="12.75" customHeight="1" x14ac:dyDescent="0.2">
      <c r="A171" s="27">
        <v>15</v>
      </c>
      <c r="B171" s="32">
        <v>1067</v>
      </c>
      <c r="C171" s="29">
        <v>41801</v>
      </c>
      <c r="D171" s="39" t="s">
        <v>170</v>
      </c>
      <c r="E171" s="31">
        <v>7.2</v>
      </c>
      <c r="F171" s="32">
        <v>380</v>
      </c>
      <c r="G171" s="33">
        <f t="shared" si="0"/>
        <v>550</v>
      </c>
      <c r="H171" s="34">
        <v>0.55000000000000004</v>
      </c>
      <c r="I171" s="27">
        <v>6080</v>
      </c>
      <c r="J171" s="29">
        <v>41817</v>
      </c>
    </row>
    <row r="172" spans="1:10" s="41" customFormat="1" ht="12.75" customHeight="1" x14ac:dyDescent="0.2">
      <c r="A172" s="27">
        <v>16</v>
      </c>
      <c r="B172" s="32">
        <v>1052</v>
      </c>
      <c r="C172" s="29">
        <v>41787</v>
      </c>
      <c r="D172" s="39" t="s">
        <v>171</v>
      </c>
      <c r="E172" s="31">
        <v>10</v>
      </c>
      <c r="F172" s="32">
        <v>220</v>
      </c>
      <c r="G172" s="33">
        <f t="shared" si="0"/>
        <v>550</v>
      </c>
      <c r="H172" s="34">
        <v>0.55000000000000004</v>
      </c>
      <c r="I172" s="27">
        <v>6784</v>
      </c>
      <c r="J172" s="29">
        <v>41788</v>
      </c>
    </row>
    <row r="173" spans="1:10" s="41" customFormat="1" ht="12.75" customHeight="1" x14ac:dyDescent="0.2">
      <c r="A173" s="27">
        <v>17</v>
      </c>
      <c r="B173" s="28">
        <v>903</v>
      </c>
      <c r="C173" s="29">
        <v>41620</v>
      </c>
      <c r="D173" s="30" t="s">
        <v>172</v>
      </c>
      <c r="E173" s="31">
        <v>150</v>
      </c>
      <c r="F173" s="32">
        <v>10000</v>
      </c>
      <c r="G173" s="33">
        <f t="shared" si="0"/>
        <v>52099.5</v>
      </c>
      <c r="H173" s="34">
        <v>52.099499999999999</v>
      </c>
      <c r="I173" s="32">
        <v>6</v>
      </c>
      <c r="J173" s="29">
        <v>41620</v>
      </c>
    </row>
    <row r="174" spans="1:10" s="41" customFormat="1" ht="12.75" customHeight="1" x14ac:dyDescent="0.2">
      <c r="A174" s="27">
        <v>18</v>
      </c>
      <c r="B174" s="32">
        <v>1079</v>
      </c>
      <c r="C174" s="29">
        <v>41820</v>
      </c>
      <c r="D174" s="44" t="s">
        <v>173</v>
      </c>
      <c r="E174" s="31">
        <v>50</v>
      </c>
      <c r="F174" s="32">
        <v>6000</v>
      </c>
      <c r="G174" s="33">
        <f t="shared" si="0"/>
        <v>14911</v>
      </c>
      <c r="H174" s="34">
        <v>14.911</v>
      </c>
      <c r="I174" s="27">
        <v>6323</v>
      </c>
      <c r="J174" s="29">
        <v>41822</v>
      </c>
    </row>
    <row r="175" spans="1:10" s="1" customFormat="1" ht="12.75" customHeight="1" x14ac:dyDescent="0.2">
      <c r="A175" s="27">
        <v>19</v>
      </c>
      <c r="B175" s="28">
        <v>808</v>
      </c>
      <c r="C175" s="29">
        <v>41530</v>
      </c>
      <c r="D175" s="30" t="s">
        <v>174</v>
      </c>
      <c r="E175" s="31">
        <v>150</v>
      </c>
      <c r="F175" s="32">
        <v>10000</v>
      </c>
      <c r="G175" s="33">
        <f t="shared" si="0"/>
        <v>52099.5</v>
      </c>
      <c r="H175" s="34">
        <v>52.099499999999999</v>
      </c>
      <c r="I175" s="38" t="s">
        <v>175</v>
      </c>
      <c r="J175" s="29">
        <v>41533</v>
      </c>
    </row>
    <row r="176" spans="1:10" s="41" customFormat="1" ht="12.75" customHeight="1" x14ac:dyDescent="0.2">
      <c r="A176" s="27">
        <v>20</v>
      </c>
      <c r="B176" s="32">
        <v>1092</v>
      </c>
      <c r="C176" s="29">
        <v>41838</v>
      </c>
      <c r="D176" s="44" t="s">
        <v>176</v>
      </c>
      <c r="E176" s="31">
        <v>35</v>
      </c>
      <c r="F176" s="32">
        <v>380</v>
      </c>
      <c r="G176" s="33">
        <f t="shared" si="0"/>
        <v>10437.699999999999</v>
      </c>
      <c r="H176" s="34">
        <v>10.4377</v>
      </c>
      <c r="I176" s="27">
        <v>7485</v>
      </c>
      <c r="J176" s="29">
        <v>41838</v>
      </c>
    </row>
    <row r="177" spans="1:10" s="41" customFormat="1" ht="12.75" customHeight="1" x14ac:dyDescent="0.2">
      <c r="A177" s="27">
        <v>21</v>
      </c>
      <c r="B177" s="32">
        <v>1026</v>
      </c>
      <c r="C177" s="29">
        <v>41782</v>
      </c>
      <c r="D177" s="39" t="s">
        <v>177</v>
      </c>
      <c r="E177" s="31">
        <v>90</v>
      </c>
      <c r="F177" s="32">
        <v>6000</v>
      </c>
      <c r="G177" s="33">
        <f t="shared" si="0"/>
        <v>26839.8</v>
      </c>
      <c r="H177" s="34">
        <v>26.8398</v>
      </c>
      <c r="I177" s="27">
        <v>2175</v>
      </c>
      <c r="J177" s="29">
        <v>41785</v>
      </c>
    </row>
    <row r="178" spans="1:10" s="41" customFormat="1" ht="12.75" customHeight="1" x14ac:dyDescent="0.2">
      <c r="A178" s="27">
        <v>22</v>
      </c>
      <c r="B178" s="32">
        <v>1042</v>
      </c>
      <c r="C178" s="29">
        <v>41764</v>
      </c>
      <c r="D178" s="39" t="s">
        <v>178</v>
      </c>
      <c r="E178" s="31">
        <v>70</v>
      </c>
      <c r="F178" s="32">
        <v>380</v>
      </c>
      <c r="G178" s="33">
        <f t="shared" si="0"/>
        <v>20875.399999999998</v>
      </c>
      <c r="H178" s="34">
        <v>20.875399999999999</v>
      </c>
      <c r="I178" s="27">
        <v>89</v>
      </c>
      <c r="J178" s="29">
        <v>41786</v>
      </c>
    </row>
    <row r="179" spans="1:10" s="41" customFormat="1" ht="12.75" customHeight="1" x14ac:dyDescent="0.2">
      <c r="A179" s="27">
        <v>23</v>
      </c>
      <c r="B179" s="32">
        <v>1085</v>
      </c>
      <c r="C179" s="29">
        <v>41828</v>
      </c>
      <c r="D179" s="44" t="s">
        <v>179</v>
      </c>
      <c r="E179" s="31">
        <v>20</v>
      </c>
      <c r="F179" s="32">
        <v>380</v>
      </c>
      <c r="G179" s="33">
        <f t="shared" si="0"/>
        <v>5964.4000000000005</v>
      </c>
      <c r="H179" s="34">
        <v>5.9644000000000004</v>
      </c>
      <c r="I179" s="27">
        <v>6977</v>
      </c>
      <c r="J179" s="29">
        <v>41834</v>
      </c>
    </row>
    <row r="180" spans="1:10" s="1" customFormat="1" ht="12.75" customHeight="1" x14ac:dyDescent="0.2">
      <c r="A180" s="27">
        <v>24</v>
      </c>
      <c r="B180" s="32">
        <v>684</v>
      </c>
      <c r="C180" s="29">
        <v>41444</v>
      </c>
      <c r="D180" s="30" t="s">
        <v>180</v>
      </c>
      <c r="E180" s="31">
        <v>195</v>
      </c>
      <c r="F180" s="32">
        <v>380</v>
      </c>
      <c r="G180" s="33">
        <f t="shared" si="0"/>
        <v>67729.349999999991</v>
      </c>
      <c r="H180" s="67">
        <v>67.729349999999997</v>
      </c>
      <c r="I180" s="27">
        <v>148</v>
      </c>
      <c r="J180" s="29">
        <v>41414</v>
      </c>
    </row>
    <row r="181" spans="1:10" s="1" customFormat="1" ht="12.75" customHeight="1" x14ac:dyDescent="0.2">
      <c r="A181" s="27">
        <v>25</v>
      </c>
      <c r="B181" s="32">
        <v>614</v>
      </c>
      <c r="C181" s="29">
        <v>41246</v>
      </c>
      <c r="D181" s="36" t="s">
        <v>181</v>
      </c>
      <c r="E181" s="31">
        <v>99</v>
      </c>
      <c r="F181" s="32">
        <v>380</v>
      </c>
      <c r="G181" s="33">
        <f t="shared" si="0"/>
        <v>31396.86</v>
      </c>
      <c r="H181" s="34">
        <v>31.39686</v>
      </c>
      <c r="I181" s="38"/>
      <c r="J181" s="27"/>
    </row>
    <row r="182" spans="1:10" s="1" customFormat="1" ht="12.75" customHeight="1" x14ac:dyDescent="0.2">
      <c r="A182" s="27">
        <v>26</v>
      </c>
      <c r="B182" s="32">
        <v>762</v>
      </c>
      <c r="C182" s="29">
        <v>41488</v>
      </c>
      <c r="D182" s="39" t="s">
        <v>182</v>
      </c>
      <c r="E182" s="31">
        <v>30</v>
      </c>
      <c r="F182" s="32">
        <v>380</v>
      </c>
      <c r="G182" s="33">
        <f t="shared" si="0"/>
        <v>10106.400000000001</v>
      </c>
      <c r="H182" s="34">
        <v>10.106400000000001</v>
      </c>
      <c r="I182" s="38" t="s">
        <v>183</v>
      </c>
      <c r="J182" s="29">
        <v>41570</v>
      </c>
    </row>
    <row r="183" spans="1:10" s="77" customFormat="1" ht="12.75" customHeight="1" x14ac:dyDescent="0.2">
      <c r="A183" s="7"/>
      <c r="B183" s="5" t="s">
        <v>266</v>
      </c>
      <c r="C183" s="4"/>
      <c r="D183" s="72"/>
      <c r="E183" s="61">
        <f>SUM(E157:E182)</f>
        <v>1061.2</v>
      </c>
      <c r="F183" s="5"/>
      <c r="G183" s="74">
        <f>SUM(G157:G182)</f>
        <v>301259.90999999997</v>
      </c>
      <c r="H183" s="6"/>
      <c r="I183" s="79"/>
      <c r="J183" s="4"/>
    </row>
    <row r="184" spans="1:10" s="1" customFormat="1" ht="12.75" customHeight="1" x14ac:dyDescent="0.2">
      <c r="A184" s="27"/>
      <c r="B184" s="32"/>
      <c r="C184" s="29"/>
      <c r="D184" s="7" t="s">
        <v>264</v>
      </c>
      <c r="E184" s="31"/>
      <c r="F184" s="32"/>
      <c r="G184" s="33"/>
      <c r="H184" s="34"/>
      <c r="I184" s="38"/>
      <c r="J184" s="29"/>
    </row>
    <row r="185" spans="1:10" s="41" customFormat="1" ht="12.75" customHeight="1" x14ac:dyDescent="0.2">
      <c r="A185" s="27">
        <v>1</v>
      </c>
      <c r="B185" s="32">
        <v>10208</v>
      </c>
      <c r="C185" s="29">
        <v>41943</v>
      </c>
      <c r="D185" s="39" t="s">
        <v>184</v>
      </c>
      <c r="E185" s="31">
        <v>10</v>
      </c>
      <c r="F185" s="32">
        <v>380</v>
      </c>
      <c r="G185" s="33">
        <f t="shared" si="0"/>
        <v>550</v>
      </c>
      <c r="H185" s="34">
        <v>0.55000000000000004</v>
      </c>
      <c r="I185" s="27">
        <v>5157</v>
      </c>
      <c r="J185" s="29">
        <v>41943</v>
      </c>
    </row>
    <row r="186" spans="1:10" s="41" customFormat="1" ht="12.75" customHeight="1" x14ac:dyDescent="0.2">
      <c r="A186" s="27">
        <v>2</v>
      </c>
      <c r="B186" s="32">
        <v>10216</v>
      </c>
      <c r="C186" s="29">
        <v>41949</v>
      </c>
      <c r="D186" s="39" t="s">
        <v>185</v>
      </c>
      <c r="E186" s="31">
        <v>11</v>
      </c>
      <c r="F186" s="32">
        <v>220</v>
      </c>
      <c r="G186" s="33">
        <f t="shared" si="0"/>
        <v>550</v>
      </c>
      <c r="H186" s="34">
        <v>0.55000000000000004</v>
      </c>
      <c r="I186" s="27">
        <v>5293</v>
      </c>
      <c r="J186" s="29">
        <v>41949</v>
      </c>
    </row>
    <row r="187" spans="1:10" s="41" customFormat="1" ht="12.75" customHeight="1" x14ac:dyDescent="0.2">
      <c r="A187" s="27">
        <v>3</v>
      </c>
      <c r="B187" s="32">
        <v>1033</v>
      </c>
      <c r="C187" s="29">
        <v>41764</v>
      </c>
      <c r="D187" s="44" t="s">
        <v>108</v>
      </c>
      <c r="E187" s="31">
        <v>3</v>
      </c>
      <c r="F187" s="32">
        <v>380</v>
      </c>
      <c r="G187" s="33">
        <f t="shared" si="0"/>
        <v>550</v>
      </c>
      <c r="H187" s="34">
        <v>0.55000000000000004</v>
      </c>
      <c r="I187" s="27">
        <v>950</v>
      </c>
      <c r="J187" s="29">
        <v>41831</v>
      </c>
    </row>
    <row r="188" spans="1:10" s="41" customFormat="1" ht="12.75" customHeight="1" x14ac:dyDescent="0.2">
      <c r="A188" s="27">
        <v>4</v>
      </c>
      <c r="B188" s="32">
        <v>1053</v>
      </c>
      <c r="C188" s="29">
        <v>41787</v>
      </c>
      <c r="D188" s="39" t="s">
        <v>186</v>
      </c>
      <c r="E188" s="31">
        <v>15</v>
      </c>
      <c r="F188" s="32">
        <v>380</v>
      </c>
      <c r="G188" s="33">
        <f t="shared" si="0"/>
        <v>550</v>
      </c>
      <c r="H188" s="34">
        <v>0.55000000000000004</v>
      </c>
      <c r="I188" s="27">
        <v>4463</v>
      </c>
      <c r="J188" s="29">
        <v>41795</v>
      </c>
    </row>
    <row r="189" spans="1:10" s="41" customFormat="1" ht="12.75" customHeight="1" x14ac:dyDescent="0.2">
      <c r="A189" s="27">
        <v>5</v>
      </c>
      <c r="B189" s="32">
        <v>10105</v>
      </c>
      <c r="C189" s="29">
        <v>41848</v>
      </c>
      <c r="D189" s="39" t="s">
        <v>187</v>
      </c>
      <c r="E189" s="31">
        <v>15</v>
      </c>
      <c r="F189" s="32">
        <v>380</v>
      </c>
      <c r="G189" s="33">
        <f t="shared" si="0"/>
        <v>550</v>
      </c>
      <c r="H189" s="34">
        <v>0.55000000000000004</v>
      </c>
      <c r="I189" s="38" t="s">
        <v>188</v>
      </c>
      <c r="J189" s="29">
        <v>41862</v>
      </c>
    </row>
    <row r="190" spans="1:10" s="41" customFormat="1" ht="12.75" customHeight="1" x14ac:dyDescent="0.2">
      <c r="A190" s="27">
        <v>6</v>
      </c>
      <c r="B190" s="32">
        <v>10137</v>
      </c>
      <c r="C190" s="29">
        <v>41887</v>
      </c>
      <c r="D190" s="39" t="s">
        <v>189</v>
      </c>
      <c r="E190" s="31">
        <v>15</v>
      </c>
      <c r="F190" s="32">
        <v>380</v>
      </c>
      <c r="G190" s="33">
        <f t="shared" si="0"/>
        <v>550</v>
      </c>
      <c r="H190" s="34">
        <v>0.55000000000000004</v>
      </c>
      <c r="I190" s="27">
        <v>1147</v>
      </c>
      <c r="J190" s="29">
        <v>41891</v>
      </c>
    </row>
    <row r="191" spans="1:10" s="41" customFormat="1" ht="12.75" customHeight="1" x14ac:dyDescent="0.2">
      <c r="A191" s="27">
        <v>7</v>
      </c>
      <c r="B191" s="32">
        <v>853</v>
      </c>
      <c r="C191" s="29">
        <v>41569</v>
      </c>
      <c r="D191" s="30" t="s">
        <v>12</v>
      </c>
      <c r="E191" s="31">
        <v>15</v>
      </c>
      <c r="F191" s="32">
        <v>380</v>
      </c>
      <c r="G191" s="33">
        <f t="shared" si="0"/>
        <v>550</v>
      </c>
      <c r="H191" s="34">
        <v>0.55000000000000004</v>
      </c>
      <c r="I191" s="27">
        <v>1331</v>
      </c>
      <c r="J191" s="29">
        <v>41569</v>
      </c>
    </row>
    <row r="192" spans="1:10" s="1" customFormat="1" ht="12.75" customHeight="1" x14ac:dyDescent="0.2">
      <c r="A192" s="27">
        <v>8</v>
      </c>
      <c r="B192" s="32">
        <v>660</v>
      </c>
      <c r="C192" s="29">
        <v>41375</v>
      </c>
      <c r="D192" s="39" t="s">
        <v>190</v>
      </c>
      <c r="E192" s="31">
        <v>15</v>
      </c>
      <c r="F192" s="32">
        <v>380</v>
      </c>
      <c r="G192" s="33">
        <f t="shared" si="0"/>
        <v>550</v>
      </c>
      <c r="H192" s="34">
        <v>0.55000000000000004</v>
      </c>
      <c r="I192" s="27">
        <v>8406</v>
      </c>
      <c r="J192" s="29">
        <v>41381</v>
      </c>
    </row>
    <row r="193" spans="1:10" s="1" customFormat="1" ht="12.75" customHeight="1" x14ac:dyDescent="0.2">
      <c r="A193" s="27">
        <v>9</v>
      </c>
      <c r="B193" s="58" t="s">
        <v>191</v>
      </c>
      <c r="C193" s="53">
        <v>41166</v>
      </c>
      <c r="D193" s="36" t="s">
        <v>18</v>
      </c>
      <c r="E193" s="31">
        <v>0.6</v>
      </c>
      <c r="F193" s="32">
        <v>220</v>
      </c>
      <c r="G193" s="33">
        <f t="shared" si="0"/>
        <v>550</v>
      </c>
      <c r="H193" s="34">
        <v>0.55000000000000004</v>
      </c>
      <c r="I193" s="38">
        <v>1154</v>
      </c>
      <c r="J193" s="29">
        <v>41172</v>
      </c>
    </row>
    <row r="194" spans="1:10" s="1" customFormat="1" ht="12.75" customHeight="1" x14ac:dyDescent="0.2">
      <c r="A194" s="27">
        <v>10</v>
      </c>
      <c r="B194" s="58" t="s">
        <v>192</v>
      </c>
      <c r="C194" s="53">
        <v>41166</v>
      </c>
      <c r="D194" s="36" t="s">
        <v>18</v>
      </c>
      <c r="E194" s="31">
        <v>0.7</v>
      </c>
      <c r="F194" s="32">
        <v>220</v>
      </c>
      <c r="G194" s="33">
        <f t="shared" si="0"/>
        <v>550</v>
      </c>
      <c r="H194" s="34">
        <v>0.55000000000000004</v>
      </c>
      <c r="I194" s="38">
        <v>1157</v>
      </c>
      <c r="J194" s="29">
        <v>41172</v>
      </c>
    </row>
    <row r="195" spans="1:10" s="41" customFormat="1" ht="12.75" customHeight="1" x14ac:dyDescent="0.2">
      <c r="A195" s="27">
        <v>11</v>
      </c>
      <c r="B195" s="32">
        <v>1069</v>
      </c>
      <c r="C195" s="29">
        <v>41801</v>
      </c>
      <c r="D195" s="39" t="s">
        <v>193</v>
      </c>
      <c r="E195" s="31">
        <v>15</v>
      </c>
      <c r="F195" s="32">
        <v>380</v>
      </c>
      <c r="G195" s="33">
        <f t="shared" si="0"/>
        <v>550</v>
      </c>
      <c r="H195" s="34">
        <v>0.55000000000000004</v>
      </c>
      <c r="I195" s="27">
        <v>4878</v>
      </c>
      <c r="J195" s="29">
        <v>41806</v>
      </c>
    </row>
    <row r="196" spans="1:10" s="41" customFormat="1" ht="12.75" customHeight="1" x14ac:dyDescent="0.2">
      <c r="A196" s="27">
        <v>12</v>
      </c>
      <c r="B196" s="32">
        <v>10156</v>
      </c>
      <c r="C196" s="29">
        <v>41899</v>
      </c>
      <c r="D196" s="39" t="s">
        <v>194</v>
      </c>
      <c r="E196" s="31">
        <v>15</v>
      </c>
      <c r="F196" s="32">
        <v>380</v>
      </c>
      <c r="G196" s="33">
        <f t="shared" si="0"/>
        <v>550</v>
      </c>
      <c r="H196" s="34">
        <v>0.55000000000000004</v>
      </c>
      <c r="I196" s="27">
        <v>1646</v>
      </c>
      <c r="J196" s="29">
        <v>41899</v>
      </c>
    </row>
    <row r="197" spans="1:10" s="1" customFormat="1" ht="12.75" customHeight="1" x14ac:dyDescent="0.2">
      <c r="A197" s="27">
        <v>13</v>
      </c>
      <c r="B197" s="32">
        <v>510</v>
      </c>
      <c r="C197" s="29">
        <v>41197</v>
      </c>
      <c r="D197" s="36" t="s">
        <v>195</v>
      </c>
      <c r="E197" s="31">
        <v>15</v>
      </c>
      <c r="F197" s="32">
        <v>220</v>
      </c>
      <c r="G197" s="33">
        <f t="shared" si="0"/>
        <v>550</v>
      </c>
      <c r="H197" s="34">
        <v>0.55000000000000004</v>
      </c>
      <c r="I197" s="38">
        <v>9270</v>
      </c>
      <c r="J197" s="29">
        <v>41235</v>
      </c>
    </row>
    <row r="198" spans="1:10" s="41" customFormat="1" ht="12.75" customHeight="1" x14ac:dyDescent="0.2">
      <c r="A198" s="27">
        <v>14</v>
      </c>
      <c r="B198" s="32">
        <v>10150</v>
      </c>
      <c r="C198" s="29">
        <v>41899</v>
      </c>
      <c r="D198" s="39" t="s">
        <v>196</v>
      </c>
      <c r="E198" s="31">
        <v>12</v>
      </c>
      <c r="F198" s="32">
        <v>380</v>
      </c>
      <c r="G198" s="33">
        <f t="shared" si="0"/>
        <v>550</v>
      </c>
      <c r="H198" s="34">
        <v>0.55000000000000004</v>
      </c>
      <c r="I198" s="27">
        <v>2173</v>
      </c>
      <c r="J198" s="29">
        <v>41905</v>
      </c>
    </row>
    <row r="199" spans="1:10" s="41" customFormat="1" ht="12.75" customHeight="1" x14ac:dyDescent="0.2">
      <c r="A199" s="27">
        <v>15</v>
      </c>
      <c r="B199" s="32">
        <v>10170</v>
      </c>
      <c r="C199" s="29">
        <v>41914</v>
      </c>
      <c r="D199" s="39" t="s">
        <v>197</v>
      </c>
      <c r="E199" s="31">
        <v>5</v>
      </c>
      <c r="F199" s="32">
        <v>220</v>
      </c>
      <c r="G199" s="33">
        <f t="shared" si="0"/>
        <v>550</v>
      </c>
      <c r="H199" s="34">
        <v>0.55000000000000004</v>
      </c>
      <c r="I199" s="40">
        <v>2994</v>
      </c>
      <c r="J199" s="29">
        <v>41915</v>
      </c>
    </row>
    <row r="200" spans="1:10" s="1" customFormat="1" ht="12.75" customHeight="1" x14ac:dyDescent="0.2">
      <c r="A200" s="27">
        <v>16</v>
      </c>
      <c r="B200" s="28">
        <v>833</v>
      </c>
      <c r="C200" s="29">
        <v>41556</v>
      </c>
      <c r="D200" s="39" t="s">
        <v>198</v>
      </c>
      <c r="E200" s="31">
        <v>0.4</v>
      </c>
      <c r="F200" s="32">
        <v>220</v>
      </c>
      <c r="G200" s="33">
        <f t="shared" si="0"/>
        <v>550</v>
      </c>
      <c r="H200" s="34">
        <v>0.55000000000000004</v>
      </c>
      <c r="I200" s="32">
        <v>1696</v>
      </c>
      <c r="J200" s="29">
        <v>41585</v>
      </c>
    </row>
    <row r="201" spans="1:10" s="41" customFormat="1" ht="12.75" customHeight="1" x14ac:dyDescent="0.2">
      <c r="A201" s="27">
        <v>17</v>
      </c>
      <c r="B201" s="32">
        <v>1056</v>
      </c>
      <c r="C201" s="29">
        <v>41787</v>
      </c>
      <c r="D201" s="39" t="s">
        <v>115</v>
      </c>
      <c r="E201" s="31">
        <v>7</v>
      </c>
      <c r="F201" s="32">
        <v>380</v>
      </c>
      <c r="G201" s="33">
        <f t="shared" si="0"/>
        <v>550</v>
      </c>
      <c r="H201" s="34">
        <v>0.55000000000000004</v>
      </c>
      <c r="I201" s="27">
        <v>608</v>
      </c>
      <c r="J201" s="29">
        <v>41788</v>
      </c>
    </row>
    <row r="202" spans="1:10" s="41" customFormat="1" ht="12.75" customHeight="1" x14ac:dyDescent="0.2">
      <c r="A202" s="27">
        <v>18</v>
      </c>
      <c r="B202" s="32">
        <v>1045</v>
      </c>
      <c r="C202" s="29">
        <v>41817</v>
      </c>
      <c r="D202" s="44" t="s">
        <v>199</v>
      </c>
      <c r="E202" s="31">
        <v>465</v>
      </c>
      <c r="F202" s="32">
        <v>6000</v>
      </c>
      <c r="G202" s="33">
        <f t="shared" si="0"/>
        <v>287100.3</v>
      </c>
      <c r="H202" s="34">
        <v>287.1003</v>
      </c>
      <c r="I202" s="27">
        <v>431</v>
      </c>
      <c r="J202" s="29">
        <v>41820</v>
      </c>
    </row>
    <row r="203" spans="1:10" s="1" customFormat="1" ht="12.75" customHeight="1" x14ac:dyDescent="0.2">
      <c r="A203" s="27">
        <v>19</v>
      </c>
      <c r="B203" s="32">
        <v>276</v>
      </c>
      <c r="C203" s="29">
        <v>41004</v>
      </c>
      <c r="D203" s="70" t="s">
        <v>200</v>
      </c>
      <c r="E203" s="31">
        <v>100</v>
      </c>
      <c r="F203" s="32">
        <v>380</v>
      </c>
      <c r="G203" s="33">
        <f t="shared" si="0"/>
        <v>32695</v>
      </c>
      <c r="H203" s="34">
        <v>32.695</v>
      </c>
      <c r="I203" s="38" t="s">
        <v>201</v>
      </c>
      <c r="J203" s="29">
        <v>41009</v>
      </c>
    </row>
    <row r="204" spans="1:10" s="41" customFormat="1" ht="12.75" customHeight="1" x14ac:dyDescent="0.2">
      <c r="A204" s="27">
        <v>20</v>
      </c>
      <c r="B204" s="32">
        <v>1098</v>
      </c>
      <c r="C204" s="29">
        <v>41838</v>
      </c>
      <c r="D204" s="44" t="s">
        <v>202</v>
      </c>
      <c r="E204" s="31">
        <v>20</v>
      </c>
      <c r="F204" s="32">
        <v>380</v>
      </c>
      <c r="G204" s="33">
        <f t="shared" si="0"/>
        <v>5964.4000000000005</v>
      </c>
      <c r="H204" s="34">
        <v>5.9644000000000004</v>
      </c>
      <c r="I204" s="27">
        <v>8629</v>
      </c>
      <c r="J204" s="29">
        <v>41851</v>
      </c>
    </row>
    <row r="205" spans="1:10" s="41" customFormat="1" ht="12.75" customHeight="1" x14ac:dyDescent="0.2">
      <c r="A205" s="27">
        <v>21</v>
      </c>
      <c r="B205" s="32">
        <v>10141</v>
      </c>
      <c r="C205" s="29">
        <v>41887</v>
      </c>
      <c r="D205" s="39" t="s">
        <v>203</v>
      </c>
      <c r="E205" s="31">
        <v>30</v>
      </c>
      <c r="F205" s="32">
        <v>380</v>
      </c>
      <c r="G205" s="33">
        <f t="shared" si="0"/>
        <v>8946.6</v>
      </c>
      <c r="H205" s="34">
        <v>8.9466000000000001</v>
      </c>
      <c r="I205" s="27">
        <v>2180</v>
      </c>
      <c r="J205" s="29">
        <v>41898</v>
      </c>
    </row>
    <row r="206" spans="1:10" s="1" customFormat="1" ht="12.75" customHeight="1" x14ac:dyDescent="0.2">
      <c r="A206" s="27">
        <v>22</v>
      </c>
      <c r="B206" s="32">
        <v>436</v>
      </c>
      <c r="C206" s="29">
        <v>41115</v>
      </c>
      <c r="D206" s="36" t="s">
        <v>204</v>
      </c>
      <c r="E206" s="31">
        <v>155</v>
      </c>
      <c r="F206" s="32">
        <v>380</v>
      </c>
      <c r="G206" s="33">
        <f t="shared" si="0"/>
        <v>50677.25</v>
      </c>
      <c r="H206" s="34">
        <v>50.677250000000001</v>
      </c>
      <c r="I206" s="38">
        <v>1652</v>
      </c>
      <c r="J206" s="29">
        <v>41254</v>
      </c>
    </row>
    <row r="207" spans="1:10" s="41" customFormat="1" ht="12.75" customHeight="1" x14ac:dyDescent="0.2">
      <c r="A207" s="27">
        <v>23</v>
      </c>
      <c r="B207" s="32">
        <v>10131</v>
      </c>
      <c r="C207" s="29">
        <v>41887</v>
      </c>
      <c r="D207" s="39" t="s">
        <v>205</v>
      </c>
      <c r="E207" s="31">
        <v>600</v>
      </c>
      <c r="F207" s="32">
        <v>380</v>
      </c>
      <c r="G207" s="33">
        <f t="shared" si="0"/>
        <v>370452</v>
      </c>
      <c r="H207" s="34">
        <v>370.452</v>
      </c>
      <c r="I207" s="27">
        <v>929</v>
      </c>
      <c r="J207" s="29">
        <v>41890</v>
      </c>
    </row>
    <row r="208" spans="1:10" s="41" customFormat="1" ht="12.75" customHeight="1" x14ac:dyDescent="0.2">
      <c r="A208" s="27">
        <v>24</v>
      </c>
      <c r="B208" s="32">
        <v>10211</v>
      </c>
      <c r="C208" s="29">
        <v>41949</v>
      </c>
      <c r="D208" s="39" t="s">
        <v>206</v>
      </c>
      <c r="E208" s="31">
        <v>22</v>
      </c>
      <c r="F208" s="32">
        <v>380</v>
      </c>
      <c r="G208" s="33">
        <f t="shared" si="0"/>
        <v>6560.84</v>
      </c>
      <c r="H208" s="34">
        <v>6.5608399999999998</v>
      </c>
      <c r="I208" s="27">
        <v>5246</v>
      </c>
      <c r="J208" s="29">
        <v>41949</v>
      </c>
    </row>
    <row r="209" spans="1:10" s="41" customFormat="1" ht="12.75" customHeight="1" x14ac:dyDescent="0.2">
      <c r="A209" s="27">
        <v>25</v>
      </c>
      <c r="B209" s="28">
        <v>900</v>
      </c>
      <c r="C209" s="29">
        <v>41638</v>
      </c>
      <c r="D209" s="46" t="s">
        <v>108</v>
      </c>
      <c r="E209" s="31">
        <v>235</v>
      </c>
      <c r="F209" s="32">
        <v>380</v>
      </c>
      <c r="G209" s="33">
        <f t="shared" si="0"/>
        <v>81622.55</v>
      </c>
      <c r="H209" s="34">
        <v>81.622550000000004</v>
      </c>
      <c r="I209" s="32">
        <v>23</v>
      </c>
      <c r="J209" s="29">
        <v>41659</v>
      </c>
    </row>
    <row r="210" spans="1:10" s="62" customFormat="1" ht="12.75" customHeight="1" x14ac:dyDescent="0.2">
      <c r="A210" s="7"/>
      <c r="B210" s="75" t="s">
        <v>266</v>
      </c>
      <c r="C210" s="4"/>
      <c r="D210" s="80"/>
      <c r="E210" s="61">
        <f>SUM(E185:E209)</f>
        <v>1796.7</v>
      </c>
      <c r="F210" s="5"/>
      <c r="G210" s="74">
        <f>SUM(G185:G209)</f>
        <v>853368.94000000006</v>
      </c>
      <c r="H210" s="6"/>
      <c r="I210" s="5"/>
      <c r="J210" s="4"/>
    </row>
    <row r="211" spans="1:10" s="41" customFormat="1" ht="12.75" customHeight="1" x14ac:dyDescent="0.2">
      <c r="A211" s="27"/>
      <c r="B211" s="28"/>
      <c r="C211" s="29"/>
      <c r="D211" s="57" t="s">
        <v>265</v>
      </c>
      <c r="E211" s="31"/>
      <c r="F211" s="32"/>
      <c r="G211" s="33"/>
      <c r="H211" s="34"/>
      <c r="I211" s="32"/>
      <c r="J211" s="29"/>
    </row>
    <row r="212" spans="1:10" s="41" customFormat="1" ht="12.75" customHeight="1" x14ac:dyDescent="0.2">
      <c r="A212" s="27">
        <v>1</v>
      </c>
      <c r="B212" s="32">
        <v>10206</v>
      </c>
      <c r="C212" s="29">
        <v>41939</v>
      </c>
      <c r="D212" s="39" t="s">
        <v>207</v>
      </c>
      <c r="E212" s="31">
        <v>15</v>
      </c>
      <c r="F212" s="32">
        <v>380</v>
      </c>
      <c r="G212" s="33">
        <f t="shared" si="0"/>
        <v>550</v>
      </c>
      <c r="H212" s="34">
        <v>0.55000000000000004</v>
      </c>
      <c r="I212" s="40">
        <v>4823</v>
      </c>
      <c r="J212" s="29">
        <v>41939</v>
      </c>
    </row>
    <row r="213" spans="1:10" s="41" customFormat="1" ht="12.75" customHeight="1" x14ac:dyDescent="0.2">
      <c r="A213" s="27">
        <v>2</v>
      </c>
      <c r="B213" s="32">
        <v>1096</v>
      </c>
      <c r="C213" s="29">
        <v>41849</v>
      </c>
      <c r="D213" s="39" t="s">
        <v>208</v>
      </c>
      <c r="E213" s="31">
        <v>2.5</v>
      </c>
      <c r="F213" s="32">
        <v>220</v>
      </c>
      <c r="G213" s="33">
        <f t="shared" si="0"/>
        <v>550</v>
      </c>
      <c r="H213" s="34">
        <v>0.55000000000000004</v>
      </c>
      <c r="I213" s="27">
        <v>8650</v>
      </c>
      <c r="J213" s="29">
        <v>41851</v>
      </c>
    </row>
    <row r="214" spans="1:10" s="41" customFormat="1" ht="12.75" customHeight="1" x14ac:dyDescent="0.2">
      <c r="A214" s="27">
        <v>3</v>
      </c>
      <c r="B214" s="32">
        <v>1095</v>
      </c>
      <c r="C214" s="29">
        <v>41835</v>
      </c>
      <c r="D214" s="71" t="s">
        <v>209</v>
      </c>
      <c r="E214" s="31">
        <v>2.5</v>
      </c>
      <c r="F214" s="32">
        <v>220</v>
      </c>
      <c r="G214" s="33">
        <f t="shared" si="0"/>
        <v>550</v>
      </c>
      <c r="H214" s="34">
        <v>0.55000000000000004</v>
      </c>
      <c r="I214" s="27">
        <v>7272</v>
      </c>
      <c r="J214" s="29">
        <v>41837</v>
      </c>
    </row>
    <row r="215" spans="1:10" s="41" customFormat="1" ht="12.75" customHeight="1" x14ac:dyDescent="0.2">
      <c r="A215" s="27">
        <v>4</v>
      </c>
      <c r="B215" s="32">
        <v>1094</v>
      </c>
      <c r="C215" s="29">
        <v>41849</v>
      </c>
      <c r="D215" s="39" t="s">
        <v>210</v>
      </c>
      <c r="E215" s="31">
        <v>2.5</v>
      </c>
      <c r="F215" s="32">
        <v>220</v>
      </c>
      <c r="G215" s="33">
        <f t="shared" si="0"/>
        <v>550</v>
      </c>
      <c r="H215" s="34">
        <v>0.55000000000000004</v>
      </c>
      <c r="I215" s="27">
        <v>8607</v>
      </c>
      <c r="J215" s="29">
        <v>41851</v>
      </c>
    </row>
    <row r="216" spans="1:10" s="41" customFormat="1" ht="12.75" customHeight="1" x14ac:dyDescent="0.2">
      <c r="A216" s="27">
        <v>5</v>
      </c>
      <c r="B216" s="32">
        <v>10165</v>
      </c>
      <c r="C216" s="29">
        <v>41906</v>
      </c>
      <c r="D216" s="39" t="s">
        <v>211</v>
      </c>
      <c r="E216" s="31">
        <v>7.5</v>
      </c>
      <c r="F216" s="32">
        <v>220</v>
      </c>
      <c r="G216" s="33">
        <f t="shared" si="0"/>
        <v>550</v>
      </c>
      <c r="H216" s="34">
        <v>0.55000000000000004</v>
      </c>
      <c r="I216" s="27">
        <v>2387</v>
      </c>
      <c r="J216" s="29">
        <v>41907</v>
      </c>
    </row>
    <row r="217" spans="1:10" s="41" customFormat="1" ht="12.75" customHeight="1" x14ac:dyDescent="0.2">
      <c r="A217" s="27">
        <v>6</v>
      </c>
      <c r="B217" s="32">
        <v>10177</v>
      </c>
      <c r="C217" s="29">
        <v>41914</v>
      </c>
      <c r="D217" s="39" t="s">
        <v>212</v>
      </c>
      <c r="E217" s="31">
        <v>7</v>
      </c>
      <c r="F217" s="32">
        <v>220</v>
      </c>
      <c r="G217" s="33">
        <f t="shared" si="0"/>
        <v>550</v>
      </c>
      <c r="H217" s="34">
        <v>0.55000000000000004</v>
      </c>
      <c r="I217" s="40">
        <v>3031</v>
      </c>
      <c r="J217" s="29">
        <v>41918</v>
      </c>
    </row>
    <row r="218" spans="1:10" s="41" customFormat="1" ht="12.75" customHeight="1" x14ac:dyDescent="0.2">
      <c r="A218" s="27">
        <v>7</v>
      </c>
      <c r="B218" s="32">
        <v>10185</v>
      </c>
      <c r="C218" s="29">
        <v>41919</v>
      </c>
      <c r="D218" s="39" t="s">
        <v>213</v>
      </c>
      <c r="E218" s="31">
        <v>7</v>
      </c>
      <c r="F218" s="32">
        <v>220</v>
      </c>
      <c r="G218" s="33">
        <f t="shared" si="0"/>
        <v>550</v>
      </c>
      <c r="H218" s="34">
        <v>0.55000000000000004</v>
      </c>
      <c r="I218" s="40">
        <v>3942</v>
      </c>
      <c r="J218" s="29">
        <v>41932</v>
      </c>
    </row>
    <row r="219" spans="1:10" s="41" customFormat="1" ht="12.75" customHeight="1" x14ac:dyDescent="0.2">
      <c r="A219" s="27">
        <v>8</v>
      </c>
      <c r="B219" s="32">
        <v>10108</v>
      </c>
      <c r="C219" s="29">
        <v>41906</v>
      </c>
      <c r="D219" s="39" t="s">
        <v>214</v>
      </c>
      <c r="E219" s="31">
        <v>7</v>
      </c>
      <c r="F219" s="32">
        <v>220</v>
      </c>
      <c r="G219" s="33">
        <f t="shared" si="0"/>
        <v>550</v>
      </c>
      <c r="H219" s="34">
        <v>0.55000000000000004</v>
      </c>
      <c r="I219" s="27">
        <v>2551</v>
      </c>
      <c r="J219" s="29">
        <v>41908</v>
      </c>
    </row>
    <row r="220" spans="1:10" s="41" customFormat="1" ht="12.75" customHeight="1" x14ac:dyDescent="0.2">
      <c r="A220" s="27">
        <v>9</v>
      </c>
      <c r="B220" s="32">
        <v>962</v>
      </c>
      <c r="C220" s="29">
        <v>41687</v>
      </c>
      <c r="D220" s="50" t="s">
        <v>215</v>
      </c>
      <c r="E220" s="31">
        <v>15</v>
      </c>
      <c r="F220" s="32">
        <v>380</v>
      </c>
      <c r="G220" s="33">
        <f t="shared" si="0"/>
        <v>550</v>
      </c>
      <c r="H220" s="34">
        <v>0.55000000000000004</v>
      </c>
      <c r="I220" s="40">
        <v>9766</v>
      </c>
      <c r="J220" s="29">
        <v>41688</v>
      </c>
    </row>
    <row r="221" spans="1:10" s="41" customFormat="1" ht="12.75" customHeight="1" x14ac:dyDescent="0.2">
      <c r="A221" s="27">
        <v>10</v>
      </c>
      <c r="B221" s="32">
        <v>10134</v>
      </c>
      <c r="C221" s="29">
        <v>41887</v>
      </c>
      <c r="D221" s="39" t="s">
        <v>216</v>
      </c>
      <c r="E221" s="31">
        <v>6</v>
      </c>
      <c r="F221" s="32">
        <v>380</v>
      </c>
      <c r="G221" s="33">
        <f t="shared" ref="G221:G247" si="1">H221*1000</f>
        <v>550</v>
      </c>
      <c r="H221" s="34">
        <v>0.55000000000000004</v>
      </c>
      <c r="I221" s="27">
        <v>1948</v>
      </c>
      <c r="J221" s="29">
        <v>41904</v>
      </c>
    </row>
    <row r="222" spans="1:10" s="41" customFormat="1" ht="12.75" customHeight="1" x14ac:dyDescent="0.2">
      <c r="A222" s="27">
        <v>11</v>
      </c>
      <c r="B222" s="32">
        <v>10193</v>
      </c>
      <c r="C222" s="29">
        <v>41925</v>
      </c>
      <c r="D222" s="39" t="s">
        <v>217</v>
      </c>
      <c r="E222" s="31">
        <v>5</v>
      </c>
      <c r="F222" s="32">
        <v>220</v>
      </c>
      <c r="G222" s="33">
        <f t="shared" si="1"/>
        <v>550</v>
      </c>
      <c r="H222" s="34">
        <v>0.55000000000000004</v>
      </c>
      <c r="I222" s="40">
        <v>3461</v>
      </c>
      <c r="J222" s="29">
        <v>41925</v>
      </c>
    </row>
    <row r="223" spans="1:10" s="41" customFormat="1" ht="12.75" customHeight="1" x14ac:dyDescent="0.2">
      <c r="A223" s="27">
        <v>12</v>
      </c>
      <c r="B223" s="32">
        <v>10218</v>
      </c>
      <c r="C223" s="29">
        <v>41949</v>
      </c>
      <c r="D223" s="39" t="s">
        <v>218</v>
      </c>
      <c r="E223" s="31">
        <v>5</v>
      </c>
      <c r="F223" s="32">
        <v>380</v>
      </c>
      <c r="G223" s="33">
        <f t="shared" si="1"/>
        <v>550</v>
      </c>
      <c r="H223" s="34">
        <v>0.55000000000000004</v>
      </c>
      <c r="I223" s="27">
        <v>5368</v>
      </c>
      <c r="J223" s="29">
        <v>41950</v>
      </c>
    </row>
    <row r="224" spans="1:10" s="41" customFormat="1" ht="12.75" customHeight="1" x14ac:dyDescent="0.2">
      <c r="A224" s="27">
        <v>13</v>
      </c>
      <c r="B224" s="32">
        <v>10183</v>
      </c>
      <c r="C224" s="29">
        <v>41919</v>
      </c>
      <c r="D224" s="39" t="s">
        <v>219</v>
      </c>
      <c r="E224" s="31">
        <v>5</v>
      </c>
      <c r="F224" s="32">
        <v>220</v>
      </c>
      <c r="G224" s="33">
        <f t="shared" si="1"/>
        <v>550</v>
      </c>
      <c r="H224" s="34">
        <v>0.55000000000000004</v>
      </c>
      <c r="I224" s="40">
        <v>3213</v>
      </c>
      <c r="J224" s="29">
        <v>41920</v>
      </c>
    </row>
    <row r="225" spans="1:10" s="41" customFormat="1" ht="12.75" customHeight="1" x14ac:dyDescent="0.2">
      <c r="A225" s="27">
        <v>14</v>
      </c>
      <c r="B225" s="32">
        <v>10219</v>
      </c>
      <c r="C225" s="29">
        <v>41949</v>
      </c>
      <c r="D225" s="39" t="s">
        <v>220</v>
      </c>
      <c r="E225" s="31">
        <v>6</v>
      </c>
      <c r="F225" s="32">
        <v>220</v>
      </c>
      <c r="G225" s="33">
        <f t="shared" si="1"/>
        <v>550</v>
      </c>
      <c r="H225" s="34">
        <v>0.55000000000000004</v>
      </c>
      <c r="I225" s="27">
        <v>5300</v>
      </c>
      <c r="J225" s="29">
        <v>41949</v>
      </c>
    </row>
    <row r="226" spans="1:10" s="41" customFormat="1" ht="12.75" customHeight="1" x14ac:dyDescent="0.2">
      <c r="A226" s="27">
        <v>15</v>
      </c>
      <c r="B226" s="32">
        <v>10159</v>
      </c>
      <c r="C226" s="29">
        <v>41904</v>
      </c>
      <c r="D226" s="39" t="s">
        <v>221</v>
      </c>
      <c r="E226" s="31">
        <v>5</v>
      </c>
      <c r="F226" s="32">
        <v>220</v>
      </c>
      <c r="G226" s="33">
        <f t="shared" si="1"/>
        <v>550</v>
      </c>
      <c r="H226" s="34">
        <v>0.55000000000000004</v>
      </c>
      <c r="I226" s="27">
        <v>2738</v>
      </c>
      <c r="J226" s="29">
        <v>41911</v>
      </c>
    </row>
    <row r="227" spans="1:10" s="41" customFormat="1" ht="12.75" customHeight="1" x14ac:dyDescent="0.2">
      <c r="A227" s="27">
        <v>16</v>
      </c>
      <c r="B227" s="32">
        <v>1097</v>
      </c>
      <c r="C227" s="29">
        <v>41835</v>
      </c>
      <c r="D227" s="44" t="s">
        <v>222</v>
      </c>
      <c r="E227" s="31">
        <v>15</v>
      </c>
      <c r="F227" s="32">
        <v>380</v>
      </c>
      <c r="G227" s="33">
        <f t="shared" si="1"/>
        <v>550</v>
      </c>
      <c r="H227" s="34">
        <v>0.55000000000000004</v>
      </c>
      <c r="I227" s="27">
        <v>7133</v>
      </c>
      <c r="J227" s="29">
        <v>41836</v>
      </c>
    </row>
    <row r="228" spans="1:10" s="41" customFormat="1" ht="12.75" customHeight="1" x14ac:dyDescent="0.2">
      <c r="A228" s="27">
        <v>17</v>
      </c>
      <c r="B228" s="32">
        <v>10152</v>
      </c>
      <c r="C228" s="29">
        <v>41899</v>
      </c>
      <c r="D228" s="39" t="s">
        <v>223</v>
      </c>
      <c r="E228" s="31">
        <v>15</v>
      </c>
      <c r="F228" s="32">
        <v>380</v>
      </c>
      <c r="G228" s="33">
        <f t="shared" si="1"/>
        <v>550</v>
      </c>
      <c r="H228" s="34">
        <v>0.55000000000000004</v>
      </c>
      <c r="I228" s="40">
        <v>4150</v>
      </c>
      <c r="J228" s="29">
        <v>41933</v>
      </c>
    </row>
    <row r="229" spans="1:10" s="41" customFormat="1" ht="12.75" customHeight="1" x14ac:dyDescent="0.2">
      <c r="A229" s="27">
        <v>18</v>
      </c>
      <c r="B229" s="32">
        <v>10172</v>
      </c>
      <c r="C229" s="29">
        <v>41906</v>
      </c>
      <c r="D229" s="39" t="s">
        <v>224</v>
      </c>
      <c r="E229" s="31">
        <v>15</v>
      </c>
      <c r="F229" s="32">
        <v>380</v>
      </c>
      <c r="G229" s="33">
        <f t="shared" si="1"/>
        <v>550</v>
      </c>
      <c r="H229" s="34">
        <v>0.55000000000000004</v>
      </c>
      <c r="I229" s="27">
        <v>2634</v>
      </c>
      <c r="J229" s="29">
        <v>41908</v>
      </c>
    </row>
    <row r="230" spans="1:10" s="41" customFormat="1" ht="12.75" customHeight="1" x14ac:dyDescent="0.2">
      <c r="A230" s="27">
        <v>19</v>
      </c>
      <c r="B230" s="32">
        <v>10153</v>
      </c>
      <c r="C230" s="29">
        <v>41899</v>
      </c>
      <c r="D230" s="39" t="s">
        <v>225</v>
      </c>
      <c r="E230" s="31">
        <v>8</v>
      </c>
      <c r="F230" s="32">
        <v>380</v>
      </c>
      <c r="G230" s="33">
        <f t="shared" si="1"/>
        <v>550</v>
      </c>
      <c r="H230" s="34">
        <v>0.55000000000000004</v>
      </c>
      <c r="I230" s="27">
        <v>2554</v>
      </c>
      <c r="J230" s="29">
        <v>41908</v>
      </c>
    </row>
    <row r="231" spans="1:10" s="41" customFormat="1" ht="12.75" customHeight="1" x14ac:dyDescent="0.2">
      <c r="A231" s="27">
        <v>20</v>
      </c>
      <c r="B231" s="32">
        <v>10198</v>
      </c>
      <c r="C231" s="29">
        <v>41929</v>
      </c>
      <c r="D231" s="39" t="s">
        <v>226</v>
      </c>
      <c r="E231" s="31">
        <v>3</v>
      </c>
      <c r="F231" s="32">
        <v>220</v>
      </c>
      <c r="G231" s="33">
        <f t="shared" si="1"/>
        <v>550</v>
      </c>
      <c r="H231" s="34">
        <v>0.55000000000000004</v>
      </c>
      <c r="I231" s="40">
        <v>4918</v>
      </c>
      <c r="J231" s="29">
        <v>41940</v>
      </c>
    </row>
    <row r="232" spans="1:10" s="41" customFormat="1" ht="12.75" customHeight="1" x14ac:dyDescent="0.2">
      <c r="A232" s="27">
        <v>21</v>
      </c>
      <c r="B232" s="32">
        <v>10204</v>
      </c>
      <c r="C232" s="29">
        <v>41939</v>
      </c>
      <c r="D232" s="39" t="s">
        <v>227</v>
      </c>
      <c r="E232" s="31">
        <v>15</v>
      </c>
      <c r="F232" s="32">
        <v>380</v>
      </c>
      <c r="G232" s="33">
        <f t="shared" si="1"/>
        <v>550</v>
      </c>
      <c r="H232" s="34">
        <v>0.55000000000000004</v>
      </c>
      <c r="I232" s="40">
        <v>4996</v>
      </c>
      <c r="J232" s="29">
        <v>41941</v>
      </c>
    </row>
    <row r="233" spans="1:10" s="41" customFormat="1" ht="12.75" customHeight="1" x14ac:dyDescent="0.2">
      <c r="A233" s="27">
        <v>22</v>
      </c>
      <c r="B233" s="32">
        <v>10279</v>
      </c>
      <c r="C233" s="29">
        <v>41995</v>
      </c>
      <c r="D233" s="39" t="s">
        <v>228</v>
      </c>
      <c r="E233" s="31">
        <v>7</v>
      </c>
      <c r="F233" s="32">
        <v>220</v>
      </c>
      <c r="G233" s="33">
        <f t="shared" si="1"/>
        <v>550</v>
      </c>
      <c r="H233" s="34">
        <v>0.55000000000000004</v>
      </c>
      <c r="I233" s="27">
        <v>8555</v>
      </c>
      <c r="J233" s="29">
        <v>41996</v>
      </c>
    </row>
    <row r="234" spans="1:10" s="41" customFormat="1" ht="12.75" customHeight="1" x14ac:dyDescent="0.2">
      <c r="A234" s="27">
        <v>23</v>
      </c>
      <c r="B234" s="32">
        <v>10138</v>
      </c>
      <c r="C234" s="29">
        <v>41887</v>
      </c>
      <c r="D234" s="39" t="s">
        <v>229</v>
      </c>
      <c r="E234" s="31">
        <v>15</v>
      </c>
      <c r="F234" s="32">
        <v>380</v>
      </c>
      <c r="G234" s="33">
        <f t="shared" si="1"/>
        <v>550</v>
      </c>
      <c r="H234" s="34">
        <v>0.55000000000000004</v>
      </c>
      <c r="I234" s="27">
        <v>2228</v>
      </c>
      <c r="J234" s="29">
        <v>41906</v>
      </c>
    </row>
    <row r="235" spans="1:10" s="41" customFormat="1" ht="12.75" customHeight="1" x14ac:dyDescent="0.2">
      <c r="A235" s="27">
        <v>24</v>
      </c>
      <c r="B235" s="32">
        <v>10201</v>
      </c>
      <c r="C235" s="29">
        <v>41928</v>
      </c>
      <c r="D235" s="39" t="s">
        <v>230</v>
      </c>
      <c r="E235" s="31">
        <v>15</v>
      </c>
      <c r="F235" s="32">
        <v>380</v>
      </c>
      <c r="G235" s="33">
        <f t="shared" si="1"/>
        <v>550</v>
      </c>
      <c r="H235" s="34">
        <v>0.55000000000000004</v>
      </c>
      <c r="I235" s="27">
        <v>3870</v>
      </c>
      <c r="J235" s="29">
        <v>41929</v>
      </c>
    </row>
    <row r="236" spans="1:10" s="41" customFormat="1" ht="12.75" customHeight="1" x14ac:dyDescent="0.2">
      <c r="A236" s="27">
        <v>25</v>
      </c>
      <c r="B236" s="32">
        <v>1007</v>
      </c>
      <c r="C236" s="29">
        <v>41736</v>
      </c>
      <c r="D236" s="50" t="s">
        <v>231</v>
      </c>
      <c r="E236" s="31">
        <v>8</v>
      </c>
      <c r="F236" s="32">
        <v>220</v>
      </c>
      <c r="G236" s="33">
        <f t="shared" si="1"/>
        <v>550</v>
      </c>
      <c r="H236" s="34">
        <v>0.55000000000000004</v>
      </c>
      <c r="I236" s="27">
        <v>3294</v>
      </c>
      <c r="J236" s="29">
        <v>41736</v>
      </c>
    </row>
    <row r="237" spans="1:10" s="41" customFormat="1" ht="12.75" customHeight="1" x14ac:dyDescent="0.2">
      <c r="A237" s="27">
        <v>26</v>
      </c>
      <c r="B237" s="32">
        <v>10167</v>
      </c>
      <c r="C237" s="29">
        <v>41906</v>
      </c>
      <c r="D237" s="39" t="s">
        <v>232</v>
      </c>
      <c r="E237" s="31">
        <v>15</v>
      </c>
      <c r="F237" s="32">
        <v>220</v>
      </c>
      <c r="G237" s="33">
        <f t="shared" si="1"/>
        <v>550</v>
      </c>
      <c r="H237" s="34">
        <v>0.55000000000000004</v>
      </c>
      <c r="I237" s="27">
        <v>2383</v>
      </c>
      <c r="J237" s="29">
        <v>41907</v>
      </c>
    </row>
    <row r="238" spans="1:10" s="41" customFormat="1" ht="12.75" customHeight="1" x14ac:dyDescent="0.2">
      <c r="A238" s="27">
        <v>27</v>
      </c>
      <c r="B238" s="32">
        <v>10215</v>
      </c>
      <c r="C238" s="29">
        <v>41943</v>
      </c>
      <c r="D238" s="39" t="s">
        <v>233</v>
      </c>
      <c r="E238" s="31">
        <v>50</v>
      </c>
      <c r="F238" s="32">
        <v>380</v>
      </c>
      <c r="G238" s="33">
        <f t="shared" si="1"/>
        <v>6600</v>
      </c>
      <c r="H238" s="34">
        <v>6.6</v>
      </c>
      <c r="I238" s="27">
        <v>306</v>
      </c>
      <c r="J238" s="29">
        <v>41949</v>
      </c>
    </row>
    <row r="239" spans="1:10" s="41" customFormat="1" ht="12.75" customHeight="1" x14ac:dyDescent="0.2">
      <c r="A239" s="27">
        <v>28</v>
      </c>
      <c r="B239" s="32">
        <v>10209</v>
      </c>
      <c r="C239" s="29">
        <v>41949</v>
      </c>
      <c r="D239" s="39" t="s">
        <v>234</v>
      </c>
      <c r="E239" s="31">
        <v>15</v>
      </c>
      <c r="F239" s="32">
        <v>220</v>
      </c>
      <c r="G239" s="33">
        <f t="shared" si="1"/>
        <v>550</v>
      </c>
      <c r="H239" s="34">
        <v>0.55000000000000004</v>
      </c>
      <c r="I239" s="27">
        <v>5422</v>
      </c>
      <c r="J239" s="29">
        <v>41953</v>
      </c>
    </row>
    <row r="240" spans="1:10" s="41" customFormat="1" ht="12.75" customHeight="1" x14ac:dyDescent="0.2">
      <c r="A240" s="27">
        <v>29</v>
      </c>
      <c r="B240" s="32">
        <v>1055</v>
      </c>
      <c r="C240" s="29">
        <v>41783</v>
      </c>
      <c r="D240" s="44" t="s">
        <v>130</v>
      </c>
      <c r="E240" s="31">
        <v>4.5</v>
      </c>
      <c r="F240" s="32">
        <v>220</v>
      </c>
      <c r="G240" s="33">
        <f t="shared" si="1"/>
        <v>550</v>
      </c>
      <c r="H240" s="34">
        <v>0.55000000000000004</v>
      </c>
      <c r="I240" s="27">
        <v>752</v>
      </c>
      <c r="J240" s="29">
        <v>41991</v>
      </c>
    </row>
    <row r="241" spans="1:10" s="41" customFormat="1" ht="12.75" customHeight="1" x14ac:dyDescent="0.2">
      <c r="A241" s="27">
        <v>30</v>
      </c>
      <c r="B241" s="32">
        <v>1077</v>
      </c>
      <c r="C241" s="29">
        <v>41820</v>
      </c>
      <c r="D241" s="39" t="s">
        <v>235</v>
      </c>
      <c r="E241" s="31">
        <v>30</v>
      </c>
      <c r="F241" s="32">
        <v>380</v>
      </c>
      <c r="G241" s="33">
        <f t="shared" si="1"/>
        <v>8946.6</v>
      </c>
      <c r="H241" s="34">
        <v>8.9466000000000001</v>
      </c>
      <c r="I241" s="27">
        <v>6183</v>
      </c>
      <c r="J241" s="29">
        <v>41820</v>
      </c>
    </row>
    <row r="242" spans="1:10" s="41" customFormat="1" ht="12.75" customHeight="1" x14ac:dyDescent="0.2">
      <c r="A242" s="27">
        <v>31</v>
      </c>
      <c r="B242" s="28">
        <v>858</v>
      </c>
      <c r="C242" s="29">
        <v>41571</v>
      </c>
      <c r="D242" s="30" t="s">
        <v>236</v>
      </c>
      <c r="E242" s="31">
        <v>30</v>
      </c>
      <c r="F242" s="35">
        <v>380</v>
      </c>
      <c r="G242" s="33">
        <f t="shared" si="1"/>
        <v>10106.400000000001</v>
      </c>
      <c r="H242" s="34">
        <v>10.106400000000001</v>
      </c>
      <c r="I242" s="32">
        <v>3019</v>
      </c>
      <c r="J242" s="29">
        <v>41596</v>
      </c>
    </row>
    <row r="243" spans="1:10" s="41" customFormat="1" ht="12.75" customHeight="1" x14ac:dyDescent="0.2">
      <c r="A243" s="27">
        <v>32</v>
      </c>
      <c r="B243" s="32">
        <v>1034</v>
      </c>
      <c r="C243" s="29">
        <v>41781</v>
      </c>
      <c r="D243" s="39" t="s">
        <v>237</v>
      </c>
      <c r="E243" s="31">
        <v>100</v>
      </c>
      <c r="F243" s="32">
        <v>10</v>
      </c>
      <c r="G243" s="33">
        <f t="shared" si="1"/>
        <v>29822</v>
      </c>
      <c r="H243" s="34">
        <v>29.821999999999999</v>
      </c>
      <c r="I243" s="27">
        <v>12</v>
      </c>
      <c r="J243" s="29">
        <v>41782</v>
      </c>
    </row>
    <row r="244" spans="1:10" s="41" customFormat="1" ht="12.75" customHeight="1" x14ac:dyDescent="0.2">
      <c r="A244" s="27">
        <v>33</v>
      </c>
      <c r="B244" s="32">
        <v>10166</v>
      </c>
      <c r="C244" s="29">
        <v>41906</v>
      </c>
      <c r="D244" s="39" t="s">
        <v>45</v>
      </c>
      <c r="E244" s="31">
        <v>99</v>
      </c>
      <c r="F244" s="32">
        <v>380</v>
      </c>
      <c r="G244" s="33">
        <f t="shared" si="1"/>
        <v>29523.78</v>
      </c>
      <c r="H244" s="34">
        <v>29.523779999999999</v>
      </c>
      <c r="I244" s="27">
        <v>495</v>
      </c>
      <c r="J244" s="29">
        <v>41907</v>
      </c>
    </row>
    <row r="245" spans="1:10" s="41" customFormat="1" ht="12.75" customHeight="1" x14ac:dyDescent="0.2">
      <c r="A245" s="27">
        <v>34</v>
      </c>
      <c r="B245" s="32">
        <v>10207</v>
      </c>
      <c r="C245" s="29">
        <v>41939</v>
      </c>
      <c r="D245" s="39" t="s">
        <v>238</v>
      </c>
      <c r="E245" s="31">
        <v>15</v>
      </c>
      <c r="F245" s="32">
        <v>380</v>
      </c>
      <c r="G245" s="33">
        <f t="shared" si="1"/>
        <v>4473.3</v>
      </c>
      <c r="H245" s="34">
        <v>4.4733000000000001</v>
      </c>
      <c r="I245" s="27" t="s">
        <v>239</v>
      </c>
      <c r="J245" s="29">
        <v>41957</v>
      </c>
    </row>
    <row r="246" spans="1:10" s="41" customFormat="1" ht="12.75" customHeight="1" x14ac:dyDescent="0.2">
      <c r="A246" s="27">
        <v>35</v>
      </c>
      <c r="B246" s="32">
        <v>10253</v>
      </c>
      <c r="C246" s="29">
        <v>41978</v>
      </c>
      <c r="D246" s="39" t="s">
        <v>240</v>
      </c>
      <c r="E246" s="31">
        <v>90</v>
      </c>
      <c r="F246" s="32">
        <v>380</v>
      </c>
      <c r="G246" s="33">
        <f t="shared" si="1"/>
        <v>26839.8</v>
      </c>
      <c r="H246" s="34">
        <v>26.8398</v>
      </c>
      <c r="I246" s="27">
        <v>1244</v>
      </c>
      <c r="J246" s="29">
        <v>41981</v>
      </c>
    </row>
    <row r="247" spans="1:10" s="41" customFormat="1" ht="12.75" customHeight="1" x14ac:dyDescent="0.2">
      <c r="A247" s="27">
        <v>36</v>
      </c>
      <c r="B247" s="32">
        <v>10191</v>
      </c>
      <c r="C247" s="29">
        <v>41943</v>
      </c>
      <c r="D247" s="39" t="s">
        <v>241</v>
      </c>
      <c r="E247" s="31">
        <v>130</v>
      </c>
      <c r="F247" s="32">
        <v>10</v>
      </c>
      <c r="G247" s="33">
        <f t="shared" si="1"/>
        <v>38768.6</v>
      </c>
      <c r="H247" s="34">
        <v>38.768599999999999</v>
      </c>
      <c r="I247" s="27">
        <v>16</v>
      </c>
      <c r="J247" s="29">
        <v>41943</v>
      </c>
    </row>
    <row r="248" spans="1:10" s="62" customFormat="1" ht="12.75" customHeight="1" x14ac:dyDescent="0.2">
      <c r="A248" s="7"/>
      <c r="B248" s="5" t="s">
        <v>266</v>
      </c>
      <c r="C248" s="4"/>
      <c r="D248" s="72"/>
      <c r="E248" s="61">
        <f>SUM(E212:E247)</f>
        <v>792.5</v>
      </c>
      <c r="F248" s="5"/>
      <c r="G248" s="74">
        <f>SUM(G212:G247)</f>
        <v>170480.48</v>
      </c>
      <c r="H248" s="6"/>
      <c r="I248" s="7"/>
      <c r="J248" s="4"/>
    </row>
    <row r="249" spans="1:10" s="62" customFormat="1" ht="12.75" customHeight="1" x14ac:dyDescent="0.2">
      <c r="A249" s="7"/>
      <c r="B249" s="5" t="s">
        <v>267</v>
      </c>
      <c r="C249" s="4"/>
      <c r="D249" s="72"/>
      <c r="E249" s="61">
        <f>E248+E210+E183+E155+'для п.7 табл. за 2015'!E109+E112+E92+E84+E68+E52+E37+E23</f>
        <v>7447.9</v>
      </c>
      <c r="F249" s="5"/>
      <c r="G249" s="74">
        <f>G248+G210+G183+G155+'для п.7 табл. за 2015'!G109+G112+G92+G84+G68+G52+G37+G23</f>
        <v>2363727.4900000002</v>
      </c>
      <c r="H249" s="6"/>
      <c r="I249" s="7"/>
      <c r="J249" s="4"/>
    </row>
    <row r="250" spans="1:10" s="1" customFormat="1" x14ac:dyDescent="0.2">
      <c r="E250" s="2"/>
      <c r="G250" s="2"/>
      <c r="H250" s="3">
        <f>SUM(H6:H247)</f>
        <v>2008.1862299999966</v>
      </c>
    </row>
  </sheetData>
  <mergeCells count="10">
    <mergeCell ref="G3:G4"/>
    <mergeCell ref="A1:J1"/>
    <mergeCell ref="I3:J3"/>
    <mergeCell ref="A3:A4"/>
    <mergeCell ref="B3:B4"/>
    <mergeCell ref="C3:C4"/>
    <mergeCell ref="D3:D4"/>
    <mergeCell ref="E3:E4"/>
    <mergeCell ref="F3:F4"/>
    <mergeCell ref="H3:H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tabSelected="1" topLeftCell="A82" workbookViewId="0">
      <selection activeCell="E141" sqref="E141"/>
    </sheetView>
  </sheetViews>
  <sheetFormatPr defaultRowHeight="12.75" x14ac:dyDescent="0.2"/>
  <cols>
    <col min="1" max="1" width="5.5703125" style="95" customWidth="1"/>
    <col min="2" max="2" width="10" style="95" customWidth="1"/>
    <col min="3" max="3" width="15.28515625" style="95" customWidth="1"/>
    <col min="4" max="4" width="24.7109375" style="95" customWidth="1"/>
    <col min="5" max="5" width="12" style="95" customWidth="1"/>
    <col min="6" max="6" width="11.42578125" style="95" customWidth="1"/>
    <col min="7" max="7" width="11.42578125" style="96" customWidth="1"/>
    <col min="8" max="8" width="13.140625" style="95" hidden="1" customWidth="1"/>
    <col min="9" max="9" width="10.85546875" style="95" customWidth="1"/>
    <col min="10" max="10" width="14.140625" style="95" customWidth="1"/>
    <col min="11" max="16384" width="9.140625" style="95"/>
  </cols>
  <sheetData>
    <row r="1" spans="1:10" ht="6.75" customHeight="1" x14ac:dyDescent="0.2"/>
    <row r="2" spans="1:10" hidden="1" x14ac:dyDescent="0.2"/>
    <row r="3" spans="1:10" s="20" customFormat="1" ht="51.75" customHeight="1" x14ac:dyDescent="0.2">
      <c r="A3" s="73" t="s">
        <v>387</v>
      </c>
      <c r="B3" s="73"/>
      <c r="C3" s="73"/>
      <c r="D3" s="73"/>
      <c r="E3" s="73"/>
      <c r="F3" s="73"/>
      <c r="G3" s="73"/>
      <c r="H3" s="73"/>
      <c r="I3" s="73"/>
      <c r="J3" s="73"/>
    </row>
    <row r="4" spans="1:10" s="24" customFormat="1" ht="18" customHeight="1" x14ac:dyDescent="0.2">
      <c r="A4" s="22"/>
      <c r="B4" s="22"/>
      <c r="C4" s="22"/>
      <c r="D4" s="22"/>
      <c r="E4" s="22"/>
      <c r="F4" s="22"/>
      <c r="G4" s="92"/>
      <c r="H4" s="23"/>
      <c r="I4" s="22"/>
      <c r="J4" s="22"/>
    </row>
    <row r="5" spans="1:10" s="24" customFormat="1" ht="15" customHeight="1" x14ac:dyDescent="0.2">
      <c r="A5" s="25" t="s">
        <v>242</v>
      </c>
      <c r="B5" s="25" t="s">
        <v>243</v>
      </c>
      <c r="C5" s="13" t="s">
        <v>244</v>
      </c>
      <c r="D5" s="25" t="s">
        <v>245</v>
      </c>
      <c r="E5" s="14" t="s">
        <v>246</v>
      </c>
      <c r="F5" s="17" t="s">
        <v>247</v>
      </c>
      <c r="G5" s="93" t="s">
        <v>253</v>
      </c>
      <c r="H5" s="19" t="s">
        <v>248</v>
      </c>
      <c r="I5" s="90" t="s">
        <v>251</v>
      </c>
      <c r="J5" s="91"/>
    </row>
    <row r="6" spans="1:10" s="20" customFormat="1" ht="39.75" customHeight="1" x14ac:dyDescent="0.2">
      <c r="A6" s="9"/>
      <c r="B6" s="9"/>
      <c r="C6" s="12"/>
      <c r="D6" s="9"/>
      <c r="E6" s="15"/>
      <c r="F6" s="16"/>
      <c r="G6" s="94"/>
      <c r="H6" s="18"/>
      <c r="I6" s="11" t="s">
        <v>249</v>
      </c>
      <c r="J6" s="11" t="s">
        <v>250</v>
      </c>
    </row>
    <row r="7" spans="1:10" s="20" customFormat="1" ht="12.75" customHeight="1" x14ac:dyDescent="0.2">
      <c r="A7" s="11"/>
      <c r="B7" s="26"/>
      <c r="C7" s="10"/>
      <c r="D7" s="11" t="s">
        <v>254</v>
      </c>
      <c r="E7" s="61"/>
      <c r="F7" s="5"/>
      <c r="G7" s="74"/>
      <c r="H7" s="6"/>
      <c r="I7" s="6"/>
      <c r="J7" s="7"/>
    </row>
    <row r="8" spans="1:10" s="41" customFormat="1" x14ac:dyDescent="0.2">
      <c r="A8" s="27">
        <v>1</v>
      </c>
      <c r="B8" s="32">
        <v>10126</v>
      </c>
      <c r="C8" s="29">
        <v>41864</v>
      </c>
      <c r="D8" s="39" t="s">
        <v>268</v>
      </c>
      <c r="E8" s="31">
        <v>12</v>
      </c>
      <c r="F8" s="32">
        <v>380</v>
      </c>
      <c r="G8" s="33">
        <f>H8*1000</f>
        <v>550</v>
      </c>
      <c r="H8" s="34">
        <v>0.55000000000000004</v>
      </c>
      <c r="I8" s="68" t="s">
        <v>269</v>
      </c>
      <c r="J8" s="52">
        <v>41866</v>
      </c>
    </row>
    <row r="9" spans="1:10" s="41" customFormat="1" x14ac:dyDescent="0.2">
      <c r="A9" s="27">
        <v>2</v>
      </c>
      <c r="B9" s="32">
        <v>10162</v>
      </c>
      <c r="C9" s="29">
        <v>41904</v>
      </c>
      <c r="D9" s="39" t="s">
        <v>60</v>
      </c>
      <c r="E9" s="31">
        <v>15</v>
      </c>
      <c r="F9" s="32">
        <v>6000</v>
      </c>
      <c r="G9" s="33">
        <f t="shared" ref="G9:G81" si="0">H9*1000</f>
        <v>550</v>
      </c>
      <c r="H9" s="34">
        <v>0.55000000000000004</v>
      </c>
      <c r="I9" s="51">
        <v>2240</v>
      </c>
      <c r="J9" s="52">
        <v>41906</v>
      </c>
    </row>
    <row r="10" spans="1:10" s="41" customFormat="1" x14ac:dyDescent="0.2">
      <c r="A10" s="27">
        <v>3</v>
      </c>
      <c r="B10" s="32">
        <v>1091</v>
      </c>
      <c r="C10" s="29">
        <v>41849</v>
      </c>
      <c r="D10" s="39" t="s">
        <v>270</v>
      </c>
      <c r="E10" s="31">
        <v>2.5</v>
      </c>
      <c r="F10" s="32">
        <v>220</v>
      </c>
      <c r="G10" s="33">
        <f t="shared" si="0"/>
        <v>550</v>
      </c>
      <c r="H10" s="34">
        <v>0.55000000000000004</v>
      </c>
      <c r="I10" s="51">
        <v>8868</v>
      </c>
      <c r="J10" s="52">
        <v>41857</v>
      </c>
    </row>
    <row r="11" spans="1:10" s="41" customFormat="1" x14ac:dyDescent="0.2">
      <c r="A11" s="27">
        <v>4</v>
      </c>
      <c r="B11" s="32">
        <v>10164</v>
      </c>
      <c r="C11" s="29">
        <v>41904</v>
      </c>
      <c r="D11" s="39" t="s">
        <v>271</v>
      </c>
      <c r="E11" s="31">
        <v>15</v>
      </c>
      <c r="F11" s="32">
        <v>380</v>
      </c>
      <c r="G11" s="33">
        <f t="shared" si="0"/>
        <v>550</v>
      </c>
      <c r="H11" s="34">
        <v>0.55000000000000004</v>
      </c>
      <c r="I11" s="51">
        <v>1965</v>
      </c>
      <c r="J11" s="52">
        <v>41904</v>
      </c>
    </row>
    <row r="12" spans="1:10" s="41" customFormat="1" x14ac:dyDescent="0.2">
      <c r="A12" s="27">
        <v>5</v>
      </c>
      <c r="B12" s="32">
        <v>10265</v>
      </c>
      <c r="C12" s="29">
        <v>41985</v>
      </c>
      <c r="D12" s="39" t="s">
        <v>272</v>
      </c>
      <c r="E12" s="31">
        <v>7</v>
      </c>
      <c r="F12" s="32">
        <v>220</v>
      </c>
      <c r="G12" s="33">
        <f t="shared" si="0"/>
        <v>550</v>
      </c>
      <c r="H12" s="34">
        <v>0.55000000000000004</v>
      </c>
      <c r="I12" s="51">
        <v>7746</v>
      </c>
      <c r="J12" s="52">
        <v>41985</v>
      </c>
    </row>
    <row r="13" spans="1:10" s="41" customFormat="1" x14ac:dyDescent="0.2">
      <c r="A13" s="27">
        <v>6</v>
      </c>
      <c r="B13" s="32">
        <v>10139</v>
      </c>
      <c r="C13" s="29">
        <v>41904</v>
      </c>
      <c r="D13" s="39" t="s">
        <v>273</v>
      </c>
      <c r="E13" s="31">
        <v>50</v>
      </c>
      <c r="F13" s="32">
        <v>6000</v>
      </c>
      <c r="G13" s="33">
        <f t="shared" si="0"/>
        <v>14911</v>
      </c>
      <c r="H13" s="34">
        <v>14.911</v>
      </c>
      <c r="I13" s="51">
        <v>1987</v>
      </c>
      <c r="J13" s="52">
        <v>41904</v>
      </c>
    </row>
    <row r="14" spans="1:10" s="41" customFormat="1" x14ac:dyDescent="0.2">
      <c r="A14" s="27">
        <v>7</v>
      </c>
      <c r="B14" s="32">
        <v>10228</v>
      </c>
      <c r="C14" s="29">
        <v>41978</v>
      </c>
      <c r="D14" s="39" t="s">
        <v>274</v>
      </c>
      <c r="E14" s="31">
        <v>30</v>
      </c>
      <c r="F14" s="32">
        <v>380</v>
      </c>
      <c r="G14" s="33">
        <f t="shared" si="0"/>
        <v>8946.6</v>
      </c>
      <c r="H14" s="34">
        <v>8.9466000000000001</v>
      </c>
      <c r="I14" s="51">
        <v>4</v>
      </c>
      <c r="J14" s="52">
        <v>41982</v>
      </c>
    </row>
    <row r="15" spans="1:10" s="41" customFormat="1" ht="25.5" x14ac:dyDescent="0.2">
      <c r="A15" s="27">
        <v>8</v>
      </c>
      <c r="B15" s="32">
        <v>10241</v>
      </c>
      <c r="C15" s="29">
        <v>41995</v>
      </c>
      <c r="D15" s="39" t="s">
        <v>131</v>
      </c>
      <c r="E15" s="31">
        <v>100</v>
      </c>
      <c r="F15" s="32">
        <v>380</v>
      </c>
      <c r="G15" s="33">
        <f t="shared" si="0"/>
        <v>29822</v>
      </c>
      <c r="H15" s="34">
        <v>29.821999999999999</v>
      </c>
      <c r="I15" s="51">
        <v>5236</v>
      </c>
      <c r="J15" s="52">
        <v>41996</v>
      </c>
    </row>
    <row r="16" spans="1:10" s="41" customFormat="1" x14ac:dyDescent="0.2">
      <c r="A16" s="27">
        <v>9</v>
      </c>
      <c r="B16" s="32">
        <v>10273</v>
      </c>
      <c r="C16" s="29">
        <v>41988</v>
      </c>
      <c r="D16" s="39" t="s">
        <v>275</v>
      </c>
      <c r="E16" s="31">
        <v>35</v>
      </c>
      <c r="F16" s="32">
        <v>380</v>
      </c>
      <c r="G16" s="33">
        <f t="shared" si="0"/>
        <v>10437.699999999999</v>
      </c>
      <c r="H16" s="34">
        <v>10.4377</v>
      </c>
      <c r="I16" s="51">
        <v>131</v>
      </c>
      <c r="J16" s="52">
        <v>41989</v>
      </c>
    </row>
    <row r="17" spans="1:10" s="41" customFormat="1" x14ac:dyDescent="0.2">
      <c r="A17" s="27">
        <v>10</v>
      </c>
      <c r="B17" s="32">
        <v>10217</v>
      </c>
      <c r="C17" s="29">
        <v>41943</v>
      </c>
      <c r="D17" s="39" t="s">
        <v>276</v>
      </c>
      <c r="E17" s="31">
        <v>15</v>
      </c>
      <c r="F17" s="32">
        <v>380</v>
      </c>
      <c r="G17" s="33">
        <f t="shared" si="0"/>
        <v>4473.3</v>
      </c>
      <c r="H17" s="34">
        <v>4.4733000000000001</v>
      </c>
      <c r="I17" s="51">
        <v>5215</v>
      </c>
      <c r="J17" s="52">
        <v>41948</v>
      </c>
    </row>
    <row r="18" spans="1:10" s="77" customFormat="1" ht="12.75" customHeight="1" x14ac:dyDescent="0.2">
      <c r="A18" s="7"/>
      <c r="B18" s="75" t="s">
        <v>266</v>
      </c>
      <c r="C18" s="4"/>
      <c r="D18" s="76"/>
      <c r="E18" s="61">
        <f>SUM(E8:E17)</f>
        <v>281.5</v>
      </c>
      <c r="F18" s="5"/>
      <c r="G18" s="74">
        <f>SUM(G8:G17)</f>
        <v>71340.600000000006</v>
      </c>
      <c r="H18" s="6"/>
      <c r="I18" s="7"/>
      <c r="J18" s="4"/>
    </row>
    <row r="19" spans="1:10" s="1" customFormat="1" ht="12.75" customHeight="1" x14ac:dyDescent="0.2">
      <c r="A19" s="27"/>
      <c r="B19" s="28"/>
      <c r="C19" s="29"/>
      <c r="D19" s="45" t="s">
        <v>255</v>
      </c>
      <c r="E19" s="31"/>
      <c r="F19" s="32"/>
      <c r="G19" s="33"/>
      <c r="H19" s="34"/>
      <c r="I19" s="27"/>
      <c r="J19" s="29"/>
    </row>
    <row r="20" spans="1:10" s="41" customFormat="1" x14ac:dyDescent="0.2">
      <c r="A20" s="27">
        <v>1</v>
      </c>
      <c r="B20" s="32">
        <v>10195</v>
      </c>
      <c r="C20" s="29">
        <v>41929</v>
      </c>
      <c r="D20" s="39" t="s">
        <v>277</v>
      </c>
      <c r="E20" s="31">
        <v>15</v>
      </c>
      <c r="F20" s="32">
        <v>380</v>
      </c>
      <c r="G20" s="33">
        <f t="shared" si="0"/>
        <v>550</v>
      </c>
      <c r="H20" s="34">
        <v>0.55000000000000004</v>
      </c>
      <c r="I20" s="69">
        <v>3976</v>
      </c>
      <c r="J20" s="52">
        <v>41932</v>
      </c>
    </row>
    <row r="21" spans="1:10" s="41" customFormat="1" x14ac:dyDescent="0.2">
      <c r="A21" s="27">
        <v>2</v>
      </c>
      <c r="B21" s="32">
        <v>10251</v>
      </c>
      <c r="C21" s="29">
        <v>41974</v>
      </c>
      <c r="D21" s="39" t="s">
        <v>278</v>
      </c>
      <c r="E21" s="31">
        <v>5</v>
      </c>
      <c r="F21" s="32">
        <v>380</v>
      </c>
      <c r="G21" s="33">
        <f t="shared" si="0"/>
        <v>550</v>
      </c>
      <c r="H21" s="34">
        <v>0.55000000000000004</v>
      </c>
      <c r="I21" s="51">
        <v>7105</v>
      </c>
      <c r="J21" s="52">
        <v>41974</v>
      </c>
    </row>
    <row r="22" spans="1:10" s="41" customFormat="1" x14ac:dyDescent="0.2">
      <c r="A22" s="27">
        <v>3</v>
      </c>
      <c r="B22" s="32">
        <v>10281</v>
      </c>
      <c r="C22" s="29">
        <v>41995</v>
      </c>
      <c r="D22" s="39" t="s">
        <v>184</v>
      </c>
      <c r="E22" s="31">
        <v>15</v>
      </c>
      <c r="F22" s="32">
        <v>380</v>
      </c>
      <c r="G22" s="33">
        <f t="shared" si="0"/>
        <v>550</v>
      </c>
      <c r="H22" s="34">
        <v>0.55000000000000004</v>
      </c>
      <c r="I22" s="51">
        <v>8349</v>
      </c>
      <c r="J22" s="52">
        <v>41995</v>
      </c>
    </row>
    <row r="23" spans="1:10" s="41" customFormat="1" x14ac:dyDescent="0.2">
      <c r="A23" s="27">
        <v>4</v>
      </c>
      <c r="B23" s="32">
        <v>10103</v>
      </c>
      <c r="C23" s="29">
        <v>41838</v>
      </c>
      <c r="D23" s="39" t="s">
        <v>279</v>
      </c>
      <c r="E23" s="31">
        <v>7</v>
      </c>
      <c r="F23" s="32">
        <v>380</v>
      </c>
      <c r="G23" s="33">
        <f t="shared" si="0"/>
        <v>550</v>
      </c>
      <c r="H23" s="34">
        <v>0.55000000000000004</v>
      </c>
      <c r="I23" s="68" t="s">
        <v>280</v>
      </c>
      <c r="J23" s="52">
        <v>41862</v>
      </c>
    </row>
    <row r="24" spans="1:10" s="41" customFormat="1" x14ac:dyDescent="0.2">
      <c r="A24" s="27">
        <v>5</v>
      </c>
      <c r="B24" s="32">
        <v>10234</v>
      </c>
      <c r="C24" s="29">
        <v>41957</v>
      </c>
      <c r="D24" s="39" t="s">
        <v>281</v>
      </c>
      <c r="E24" s="31">
        <v>6</v>
      </c>
      <c r="F24" s="32">
        <v>220</v>
      </c>
      <c r="G24" s="33">
        <f t="shared" si="0"/>
        <v>550</v>
      </c>
      <c r="H24" s="34">
        <v>0.55000000000000004</v>
      </c>
      <c r="I24" s="51">
        <v>5865</v>
      </c>
      <c r="J24" s="52">
        <v>41960</v>
      </c>
    </row>
    <row r="25" spans="1:10" s="41" customFormat="1" x14ac:dyDescent="0.2">
      <c r="A25" s="27">
        <v>6</v>
      </c>
      <c r="B25" s="32">
        <v>10262</v>
      </c>
      <c r="C25" s="29">
        <v>41981</v>
      </c>
      <c r="D25" s="39" t="s">
        <v>282</v>
      </c>
      <c r="E25" s="31">
        <v>5</v>
      </c>
      <c r="F25" s="32">
        <v>220</v>
      </c>
      <c r="G25" s="33">
        <f t="shared" si="0"/>
        <v>550</v>
      </c>
      <c r="H25" s="34">
        <v>0.55000000000000004</v>
      </c>
      <c r="I25" s="51">
        <v>7444</v>
      </c>
      <c r="J25" s="52">
        <v>41982</v>
      </c>
    </row>
    <row r="26" spans="1:10" s="41" customFormat="1" x14ac:dyDescent="0.2">
      <c r="A26" s="27">
        <v>7</v>
      </c>
      <c r="B26" s="32">
        <v>10235</v>
      </c>
      <c r="C26" s="29">
        <v>41963</v>
      </c>
      <c r="D26" s="39" t="s">
        <v>283</v>
      </c>
      <c r="E26" s="31">
        <v>8</v>
      </c>
      <c r="F26" s="32">
        <v>380</v>
      </c>
      <c r="G26" s="33">
        <f t="shared" si="0"/>
        <v>550</v>
      </c>
      <c r="H26" s="34">
        <v>0.55000000000000004</v>
      </c>
      <c r="I26" s="51">
        <v>6994</v>
      </c>
      <c r="J26" s="52">
        <v>41971</v>
      </c>
    </row>
    <row r="27" spans="1:10" s="41" customFormat="1" x14ac:dyDescent="0.2">
      <c r="A27" s="27">
        <v>8</v>
      </c>
      <c r="B27" s="32">
        <v>10268</v>
      </c>
      <c r="C27" s="29">
        <v>41985</v>
      </c>
      <c r="D27" s="39" t="s">
        <v>284</v>
      </c>
      <c r="E27" s="31">
        <v>6</v>
      </c>
      <c r="F27" s="32">
        <v>220</v>
      </c>
      <c r="G27" s="33">
        <f t="shared" si="0"/>
        <v>550</v>
      </c>
      <c r="H27" s="34">
        <v>0.55000000000000004</v>
      </c>
      <c r="I27" s="51">
        <v>7734</v>
      </c>
      <c r="J27" s="52">
        <v>41985</v>
      </c>
    </row>
    <row r="28" spans="1:10" s="41" customFormat="1" ht="12.75" customHeight="1" x14ac:dyDescent="0.2">
      <c r="A28" s="27">
        <v>9</v>
      </c>
      <c r="B28" s="28">
        <v>10287</v>
      </c>
      <c r="C28" s="29">
        <v>42017</v>
      </c>
      <c r="D28" s="46" t="s">
        <v>285</v>
      </c>
      <c r="E28" s="31">
        <v>10</v>
      </c>
      <c r="F28" s="32">
        <v>220</v>
      </c>
      <c r="G28" s="33">
        <f t="shared" si="0"/>
        <v>550</v>
      </c>
      <c r="H28" s="34">
        <v>0.55000000000000004</v>
      </c>
      <c r="I28" s="32">
        <v>9608</v>
      </c>
      <c r="J28" s="29">
        <v>42017</v>
      </c>
    </row>
    <row r="29" spans="1:10" s="41" customFormat="1" x14ac:dyDescent="0.2">
      <c r="A29" s="27">
        <v>10</v>
      </c>
      <c r="B29" s="32">
        <v>10110</v>
      </c>
      <c r="C29" s="29">
        <v>41849</v>
      </c>
      <c r="D29" s="71" t="s">
        <v>286</v>
      </c>
      <c r="E29" s="31">
        <v>15</v>
      </c>
      <c r="F29" s="32">
        <v>380</v>
      </c>
      <c r="G29" s="33">
        <f t="shared" si="0"/>
        <v>550</v>
      </c>
      <c r="H29" s="34">
        <v>0.55000000000000004</v>
      </c>
      <c r="I29" s="51">
        <v>8644</v>
      </c>
      <c r="J29" s="52">
        <v>41851</v>
      </c>
    </row>
    <row r="30" spans="1:10" s="41" customFormat="1" x14ac:dyDescent="0.2">
      <c r="A30" s="27">
        <v>11</v>
      </c>
      <c r="B30" s="32">
        <v>10149</v>
      </c>
      <c r="C30" s="29">
        <v>41899</v>
      </c>
      <c r="D30" s="39" t="s">
        <v>287</v>
      </c>
      <c r="E30" s="31">
        <v>15</v>
      </c>
      <c r="F30" s="32">
        <v>380</v>
      </c>
      <c r="G30" s="33">
        <f t="shared" si="0"/>
        <v>550</v>
      </c>
      <c r="H30" s="34">
        <v>0.55000000000000004</v>
      </c>
      <c r="I30" s="69">
        <v>3729</v>
      </c>
      <c r="J30" s="52">
        <v>41927</v>
      </c>
    </row>
    <row r="31" spans="1:10" s="41" customFormat="1" x14ac:dyDescent="0.2">
      <c r="A31" s="27">
        <v>12</v>
      </c>
      <c r="B31" s="32">
        <v>10104</v>
      </c>
      <c r="C31" s="29">
        <v>41849</v>
      </c>
      <c r="D31" s="39" t="s">
        <v>288</v>
      </c>
      <c r="E31" s="31">
        <v>2.5</v>
      </c>
      <c r="F31" s="32">
        <v>220</v>
      </c>
      <c r="G31" s="33">
        <f t="shared" si="0"/>
        <v>550</v>
      </c>
      <c r="H31" s="34">
        <v>0.55000000000000004</v>
      </c>
      <c r="I31" s="51">
        <v>8595</v>
      </c>
      <c r="J31" s="52">
        <v>41851</v>
      </c>
    </row>
    <row r="32" spans="1:10" s="1" customFormat="1" x14ac:dyDescent="0.2">
      <c r="A32" s="27">
        <v>13</v>
      </c>
      <c r="B32" s="32">
        <v>549</v>
      </c>
      <c r="C32" s="29">
        <v>41227</v>
      </c>
      <c r="D32" s="36" t="s">
        <v>289</v>
      </c>
      <c r="E32" s="37">
        <v>15</v>
      </c>
      <c r="F32" s="32">
        <v>380</v>
      </c>
      <c r="G32" s="33">
        <f t="shared" si="0"/>
        <v>550</v>
      </c>
      <c r="H32" s="34">
        <v>0.55000000000000004</v>
      </c>
      <c r="I32" s="38">
        <v>8860</v>
      </c>
      <c r="J32" s="29">
        <v>41232</v>
      </c>
    </row>
    <row r="33" spans="1:10" s="101" customFormat="1" ht="15" x14ac:dyDescent="0.25">
      <c r="A33" s="27">
        <v>14</v>
      </c>
      <c r="B33" s="97">
        <v>793</v>
      </c>
      <c r="C33" s="85">
        <v>41515</v>
      </c>
      <c r="D33" s="98" t="s">
        <v>290</v>
      </c>
      <c r="E33" s="99">
        <v>10</v>
      </c>
      <c r="F33" s="97">
        <v>220</v>
      </c>
      <c r="G33" s="33">
        <f t="shared" si="0"/>
        <v>550</v>
      </c>
      <c r="H33" s="100">
        <v>0.55000000000000004</v>
      </c>
      <c r="I33" s="87">
        <v>8953</v>
      </c>
      <c r="J33" s="85">
        <v>41536</v>
      </c>
    </row>
    <row r="34" spans="1:10" s="103" customFormat="1" ht="12.75" customHeight="1" x14ac:dyDescent="0.25">
      <c r="A34" s="27">
        <v>15</v>
      </c>
      <c r="B34" s="84">
        <v>888</v>
      </c>
      <c r="C34" s="85">
        <v>41620</v>
      </c>
      <c r="D34" s="98" t="s">
        <v>291</v>
      </c>
      <c r="E34" s="99">
        <v>82.5</v>
      </c>
      <c r="F34" s="97">
        <v>380</v>
      </c>
      <c r="G34" s="33">
        <f t="shared" si="0"/>
        <v>27792.6</v>
      </c>
      <c r="H34" s="100">
        <v>27.7926</v>
      </c>
      <c r="I34" s="102">
        <v>13</v>
      </c>
      <c r="J34" s="85">
        <v>41656</v>
      </c>
    </row>
    <row r="35" spans="1:10" s="41" customFormat="1" x14ac:dyDescent="0.2">
      <c r="A35" s="27">
        <v>16</v>
      </c>
      <c r="B35" s="32">
        <v>10196</v>
      </c>
      <c r="C35" s="29">
        <v>41929</v>
      </c>
      <c r="D35" s="39" t="s">
        <v>277</v>
      </c>
      <c r="E35" s="31">
        <v>15</v>
      </c>
      <c r="F35" s="32">
        <v>380</v>
      </c>
      <c r="G35" s="33">
        <f t="shared" si="0"/>
        <v>4473.3</v>
      </c>
      <c r="H35" s="34">
        <v>4.4733000000000001</v>
      </c>
      <c r="I35" s="69">
        <v>3977</v>
      </c>
      <c r="J35" s="52">
        <v>41932</v>
      </c>
    </row>
    <row r="36" spans="1:10" s="77" customFormat="1" ht="12.75" customHeight="1" x14ac:dyDescent="0.2">
      <c r="A36" s="7"/>
      <c r="B36" s="5" t="s">
        <v>266</v>
      </c>
      <c r="C36" s="4"/>
      <c r="D36" s="78"/>
      <c r="E36" s="61">
        <f>SUM(E20:E35)</f>
        <v>232</v>
      </c>
      <c r="F36" s="5"/>
      <c r="G36" s="74">
        <f>SUM(G20:G35)</f>
        <v>39965.9</v>
      </c>
      <c r="H36" s="6"/>
      <c r="I36" s="79"/>
      <c r="J36" s="4"/>
    </row>
    <row r="37" spans="1:10" s="1" customFormat="1" ht="12.75" customHeight="1" x14ac:dyDescent="0.2">
      <c r="A37" s="27"/>
      <c r="B37" s="32"/>
      <c r="C37" s="29"/>
      <c r="D37" s="11" t="s">
        <v>256</v>
      </c>
      <c r="E37" s="31"/>
      <c r="F37" s="32"/>
      <c r="G37" s="33"/>
      <c r="H37" s="34"/>
      <c r="I37" s="38"/>
      <c r="J37" s="29"/>
    </row>
    <row r="38" spans="1:10" s="41" customFormat="1" ht="12.75" customHeight="1" x14ac:dyDescent="0.2">
      <c r="A38" s="27">
        <v>1</v>
      </c>
      <c r="B38" s="32">
        <v>10286</v>
      </c>
      <c r="C38" s="29">
        <v>42016</v>
      </c>
      <c r="D38" s="50" t="s">
        <v>292</v>
      </c>
      <c r="E38" s="31">
        <v>15</v>
      </c>
      <c r="F38" s="32">
        <v>380</v>
      </c>
      <c r="G38" s="33">
        <f t="shared" si="0"/>
        <v>550</v>
      </c>
      <c r="H38" s="34">
        <v>0.55000000000000004</v>
      </c>
      <c r="I38" s="40">
        <v>9512</v>
      </c>
      <c r="J38" s="29">
        <v>42016</v>
      </c>
    </row>
    <row r="39" spans="1:10" s="41" customFormat="1" x14ac:dyDescent="0.2">
      <c r="A39" s="27">
        <v>2</v>
      </c>
      <c r="B39" s="32">
        <v>10232</v>
      </c>
      <c r="C39" s="29">
        <v>41957</v>
      </c>
      <c r="D39" s="39" t="s">
        <v>293</v>
      </c>
      <c r="E39" s="31">
        <v>15</v>
      </c>
      <c r="F39" s="32">
        <v>220</v>
      </c>
      <c r="G39" s="33">
        <f t="shared" si="0"/>
        <v>550</v>
      </c>
      <c r="H39" s="34">
        <v>0.55000000000000004</v>
      </c>
      <c r="I39" s="51">
        <v>5789</v>
      </c>
      <c r="J39" s="52">
        <v>41960</v>
      </c>
    </row>
    <row r="40" spans="1:10" s="41" customFormat="1" x14ac:dyDescent="0.2">
      <c r="A40" s="27">
        <v>3</v>
      </c>
      <c r="B40" s="32">
        <v>10144</v>
      </c>
      <c r="C40" s="29">
        <v>41894</v>
      </c>
      <c r="D40" s="39" t="s">
        <v>294</v>
      </c>
      <c r="E40" s="31">
        <v>15</v>
      </c>
      <c r="F40" s="32">
        <v>380</v>
      </c>
      <c r="G40" s="33">
        <f t="shared" si="0"/>
        <v>550</v>
      </c>
      <c r="H40" s="34">
        <v>0.55000000000000004</v>
      </c>
      <c r="I40" s="51">
        <v>1710</v>
      </c>
      <c r="J40" s="52">
        <v>41900</v>
      </c>
    </row>
    <row r="41" spans="1:10" s="41" customFormat="1" ht="12.75" customHeight="1" x14ac:dyDescent="0.2">
      <c r="A41" s="27">
        <v>4</v>
      </c>
      <c r="B41" s="32">
        <v>10296</v>
      </c>
      <c r="C41" s="29">
        <v>42038</v>
      </c>
      <c r="D41" s="50" t="s">
        <v>295</v>
      </c>
      <c r="E41" s="31">
        <v>6</v>
      </c>
      <c r="F41" s="32">
        <v>220</v>
      </c>
      <c r="G41" s="33">
        <f t="shared" si="0"/>
        <v>550</v>
      </c>
      <c r="H41" s="34">
        <v>0.55000000000000004</v>
      </c>
      <c r="I41" s="38" t="s">
        <v>296</v>
      </c>
      <c r="J41" s="29">
        <v>42040</v>
      </c>
    </row>
    <row r="42" spans="1:10" s="41" customFormat="1" x14ac:dyDescent="0.2">
      <c r="A42" s="27">
        <v>5</v>
      </c>
      <c r="B42" s="32">
        <v>10186</v>
      </c>
      <c r="C42" s="29">
        <v>41925</v>
      </c>
      <c r="D42" s="39" t="s">
        <v>297</v>
      </c>
      <c r="E42" s="31">
        <v>10</v>
      </c>
      <c r="F42" s="32">
        <v>220</v>
      </c>
      <c r="G42" s="33">
        <f t="shared" si="0"/>
        <v>550</v>
      </c>
      <c r="H42" s="34">
        <v>0.55000000000000004</v>
      </c>
      <c r="I42" s="69">
        <v>3818</v>
      </c>
      <c r="J42" s="52">
        <v>41928</v>
      </c>
    </row>
    <row r="43" spans="1:10" s="41" customFormat="1" x14ac:dyDescent="0.2">
      <c r="A43" s="27">
        <v>6</v>
      </c>
      <c r="B43" s="32">
        <v>10102</v>
      </c>
      <c r="C43" s="29">
        <v>41849</v>
      </c>
      <c r="D43" s="39" t="s">
        <v>298</v>
      </c>
      <c r="E43" s="31">
        <v>2.5</v>
      </c>
      <c r="F43" s="32">
        <v>220</v>
      </c>
      <c r="G43" s="33">
        <f t="shared" si="0"/>
        <v>550</v>
      </c>
      <c r="H43" s="34">
        <v>0.55000000000000004</v>
      </c>
      <c r="I43" s="51">
        <v>8913</v>
      </c>
      <c r="J43" s="52">
        <v>41857</v>
      </c>
    </row>
    <row r="44" spans="1:10" s="41" customFormat="1" x14ac:dyDescent="0.2">
      <c r="A44" s="27">
        <v>7</v>
      </c>
      <c r="B44" s="32">
        <v>10224</v>
      </c>
      <c r="C44" s="29">
        <v>41955</v>
      </c>
      <c r="D44" s="39" t="s">
        <v>299</v>
      </c>
      <c r="E44" s="31">
        <v>14</v>
      </c>
      <c r="F44" s="32">
        <v>380</v>
      </c>
      <c r="G44" s="33">
        <f t="shared" si="0"/>
        <v>550</v>
      </c>
      <c r="H44" s="34">
        <v>0.55000000000000004</v>
      </c>
      <c r="I44" s="51">
        <v>5628</v>
      </c>
      <c r="J44" s="52">
        <v>41955</v>
      </c>
    </row>
    <row r="45" spans="1:10" s="41" customFormat="1" ht="12.75" customHeight="1" x14ac:dyDescent="0.2">
      <c r="A45" s="27">
        <v>8</v>
      </c>
      <c r="B45" s="28">
        <v>10288</v>
      </c>
      <c r="C45" s="29">
        <v>42017</v>
      </c>
      <c r="D45" s="46" t="s">
        <v>300</v>
      </c>
      <c r="E45" s="31">
        <v>15</v>
      </c>
      <c r="F45" s="32">
        <v>380</v>
      </c>
      <c r="G45" s="33">
        <f t="shared" si="0"/>
        <v>550</v>
      </c>
      <c r="H45" s="34">
        <v>0.55000000000000004</v>
      </c>
      <c r="I45" s="40">
        <v>48</v>
      </c>
      <c r="J45" s="29">
        <v>42027</v>
      </c>
    </row>
    <row r="46" spans="1:10" s="41" customFormat="1" ht="12.75" customHeight="1" x14ac:dyDescent="0.2">
      <c r="A46" s="27">
        <v>9</v>
      </c>
      <c r="B46" s="32">
        <v>10300</v>
      </c>
      <c r="C46" s="29">
        <v>42038</v>
      </c>
      <c r="D46" s="104" t="s">
        <v>301</v>
      </c>
      <c r="E46" s="31">
        <v>4</v>
      </c>
      <c r="F46" s="32">
        <v>380</v>
      </c>
      <c r="G46" s="33">
        <f t="shared" si="0"/>
        <v>550</v>
      </c>
      <c r="H46" s="34">
        <v>0.55000000000000004</v>
      </c>
      <c r="I46" s="38" t="s">
        <v>302</v>
      </c>
      <c r="J46" s="29">
        <v>42039</v>
      </c>
    </row>
    <row r="47" spans="1:10" s="41" customFormat="1" x14ac:dyDescent="0.2">
      <c r="A47" s="27">
        <v>10</v>
      </c>
      <c r="B47" s="32">
        <v>10271</v>
      </c>
      <c r="C47" s="29">
        <v>41985</v>
      </c>
      <c r="D47" s="39" t="s">
        <v>303</v>
      </c>
      <c r="E47" s="31">
        <v>5</v>
      </c>
      <c r="F47" s="32">
        <v>220</v>
      </c>
      <c r="G47" s="33">
        <f t="shared" si="0"/>
        <v>550</v>
      </c>
      <c r="H47" s="34">
        <v>0.55000000000000004</v>
      </c>
      <c r="I47" s="51">
        <v>7742</v>
      </c>
      <c r="J47" s="52">
        <v>41985</v>
      </c>
    </row>
    <row r="48" spans="1:10" s="41" customFormat="1" x14ac:dyDescent="0.2">
      <c r="A48" s="27">
        <v>11</v>
      </c>
      <c r="B48" s="32">
        <v>10136</v>
      </c>
      <c r="C48" s="29">
        <v>41887</v>
      </c>
      <c r="D48" s="39" t="s">
        <v>304</v>
      </c>
      <c r="E48" s="31">
        <v>15</v>
      </c>
      <c r="F48" s="32">
        <v>380</v>
      </c>
      <c r="G48" s="33">
        <f t="shared" si="0"/>
        <v>550</v>
      </c>
      <c r="H48" s="34">
        <v>0.55000000000000004</v>
      </c>
      <c r="I48" s="51">
        <v>1019</v>
      </c>
      <c r="J48" s="52">
        <v>41890</v>
      </c>
    </row>
    <row r="49" spans="1:10" s="41" customFormat="1" x14ac:dyDescent="0.2">
      <c r="A49" s="27">
        <v>12</v>
      </c>
      <c r="B49" s="32">
        <v>985</v>
      </c>
      <c r="C49" s="29">
        <v>41780</v>
      </c>
      <c r="D49" s="39" t="s">
        <v>305</v>
      </c>
      <c r="E49" s="31">
        <v>120</v>
      </c>
      <c r="F49" s="32">
        <v>6000</v>
      </c>
      <c r="G49" s="33">
        <f t="shared" si="0"/>
        <v>35786.400000000001</v>
      </c>
      <c r="H49" s="34">
        <v>35.7864</v>
      </c>
      <c r="I49" s="51">
        <v>3284</v>
      </c>
      <c r="J49" s="52">
        <v>42068</v>
      </c>
    </row>
    <row r="50" spans="1:10" s="77" customFormat="1" ht="12.75" customHeight="1" x14ac:dyDescent="0.2">
      <c r="A50" s="7"/>
      <c r="B50" s="5" t="s">
        <v>266</v>
      </c>
      <c r="C50" s="4"/>
      <c r="D50" s="72"/>
      <c r="E50" s="61">
        <f>SUM(E38:E49)</f>
        <v>236.5</v>
      </c>
      <c r="F50" s="5"/>
      <c r="G50" s="74">
        <f>SUM(G38:G49)</f>
        <v>41836.400000000001</v>
      </c>
      <c r="H50" s="6"/>
      <c r="I50" s="79"/>
      <c r="J50" s="4"/>
    </row>
    <row r="51" spans="1:10" s="1" customFormat="1" ht="12.75" customHeight="1" x14ac:dyDescent="0.2">
      <c r="A51" s="27"/>
      <c r="B51" s="32"/>
      <c r="C51" s="29"/>
      <c r="D51" s="7" t="s">
        <v>257</v>
      </c>
      <c r="E51" s="31"/>
      <c r="F51" s="32"/>
      <c r="G51" s="33"/>
      <c r="H51" s="34"/>
      <c r="I51" s="38"/>
      <c r="J51" s="29"/>
    </row>
    <row r="52" spans="1:10" s="41" customFormat="1" ht="25.5" x14ac:dyDescent="0.2">
      <c r="A52" s="27">
        <v>2</v>
      </c>
      <c r="B52" s="32">
        <v>10244</v>
      </c>
      <c r="C52" s="29">
        <v>41969</v>
      </c>
      <c r="D52" s="39" t="s">
        <v>306</v>
      </c>
      <c r="E52" s="31">
        <v>6</v>
      </c>
      <c r="F52" s="32">
        <v>380</v>
      </c>
      <c r="G52" s="33">
        <f t="shared" si="0"/>
        <v>550</v>
      </c>
      <c r="H52" s="34">
        <v>0.55000000000000004</v>
      </c>
      <c r="I52" s="51">
        <v>7424</v>
      </c>
      <c r="J52" s="52">
        <v>41981</v>
      </c>
    </row>
    <row r="53" spans="1:10" s="41" customFormat="1" ht="12.75" customHeight="1" x14ac:dyDescent="0.2">
      <c r="A53" s="27">
        <v>3</v>
      </c>
      <c r="B53" s="32">
        <v>10297</v>
      </c>
      <c r="C53" s="29">
        <v>42038</v>
      </c>
      <c r="D53" s="50" t="s">
        <v>307</v>
      </c>
      <c r="E53" s="31">
        <v>15</v>
      </c>
      <c r="F53" s="32">
        <v>380</v>
      </c>
      <c r="G53" s="33">
        <f t="shared" si="0"/>
        <v>550</v>
      </c>
      <c r="H53" s="34">
        <v>0.55000000000000004</v>
      </c>
      <c r="I53" s="38" t="s">
        <v>308</v>
      </c>
      <c r="J53" s="29">
        <v>42041</v>
      </c>
    </row>
    <row r="54" spans="1:10" s="41" customFormat="1" ht="12.75" customHeight="1" x14ac:dyDescent="0.2">
      <c r="A54" s="27">
        <v>4</v>
      </c>
      <c r="B54" s="32">
        <v>10322</v>
      </c>
      <c r="C54" s="29">
        <v>42075</v>
      </c>
      <c r="D54" s="50" t="s">
        <v>309</v>
      </c>
      <c r="E54" s="31">
        <v>5</v>
      </c>
      <c r="F54" s="32">
        <v>220</v>
      </c>
      <c r="G54" s="33">
        <f t="shared" si="0"/>
        <v>550</v>
      </c>
      <c r="H54" s="34">
        <v>0.55000000000000004</v>
      </c>
      <c r="I54" s="38" t="s">
        <v>310</v>
      </c>
      <c r="J54" s="29">
        <v>42076</v>
      </c>
    </row>
    <row r="55" spans="1:10" s="41" customFormat="1" ht="12.75" customHeight="1" x14ac:dyDescent="0.2">
      <c r="A55" s="27">
        <v>5</v>
      </c>
      <c r="B55" s="32">
        <v>10313</v>
      </c>
      <c r="C55" s="29">
        <v>42055</v>
      </c>
      <c r="D55" s="50" t="s">
        <v>311</v>
      </c>
      <c r="E55" s="31">
        <v>15</v>
      </c>
      <c r="F55" s="32">
        <v>380</v>
      </c>
      <c r="G55" s="33">
        <f t="shared" si="0"/>
        <v>550</v>
      </c>
      <c r="H55" s="34">
        <v>0.55000000000000004</v>
      </c>
      <c r="I55" s="38" t="s">
        <v>312</v>
      </c>
      <c r="J55" s="29">
        <v>42061</v>
      </c>
    </row>
    <row r="56" spans="1:10" s="41" customFormat="1" ht="27" customHeight="1" x14ac:dyDescent="0.2">
      <c r="A56" s="27">
        <v>6</v>
      </c>
      <c r="B56" s="32">
        <v>10285</v>
      </c>
      <c r="C56" s="29">
        <v>41998</v>
      </c>
      <c r="D56" s="55" t="s">
        <v>300</v>
      </c>
      <c r="E56" s="31">
        <v>28.1</v>
      </c>
      <c r="F56" s="32">
        <v>380</v>
      </c>
      <c r="G56" s="33">
        <f t="shared" si="0"/>
        <v>8379.98</v>
      </c>
      <c r="H56" s="34">
        <v>8.3799799999999998</v>
      </c>
      <c r="I56" s="38" t="s">
        <v>313</v>
      </c>
      <c r="J56" s="29">
        <v>42024</v>
      </c>
    </row>
    <row r="57" spans="1:10" s="77" customFormat="1" ht="12.75" customHeight="1" x14ac:dyDescent="0.2">
      <c r="A57" s="7"/>
      <c r="B57" s="75" t="s">
        <v>266</v>
      </c>
      <c r="C57" s="4"/>
      <c r="D57" s="76"/>
      <c r="E57" s="61">
        <f>SUM(E52:E56)</f>
        <v>69.099999999999994</v>
      </c>
      <c r="F57" s="5"/>
      <c r="G57" s="74">
        <f>SUM(G52:G56)</f>
        <v>10579.98</v>
      </c>
      <c r="H57" s="6"/>
      <c r="I57" s="7"/>
      <c r="J57" s="4"/>
    </row>
    <row r="58" spans="1:10" s="1" customFormat="1" ht="12.75" customHeight="1" x14ac:dyDescent="0.2">
      <c r="A58" s="27"/>
      <c r="B58" s="28"/>
      <c r="C58" s="29"/>
      <c r="D58" s="45" t="s">
        <v>258</v>
      </c>
      <c r="E58" s="31"/>
      <c r="F58" s="32"/>
      <c r="G58" s="33"/>
      <c r="H58" s="34"/>
      <c r="I58" s="27"/>
      <c r="J58" s="29"/>
    </row>
    <row r="59" spans="1:10" s="41" customFormat="1" x14ac:dyDescent="0.2">
      <c r="A59" s="27">
        <v>1</v>
      </c>
      <c r="B59" s="32">
        <v>10231</v>
      </c>
      <c r="C59" s="29">
        <v>41957</v>
      </c>
      <c r="D59" s="39" t="s">
        <v>314</v>
      </c>
      <c r="E59" s="31">
        <v>10</v>
      </c>
      <c r="F59" s="32">
        <v>220</v>
      </c>
      <c r="G59" s="33">
        <f t="shared" si="0"/>
        <v>550</v>
      </c>
      <c r="H59" s="34">
        <v>0.55000000000000004</v>
      </c>
      <c r="I59" s="51">
        <v>5767</v>
      </c>
      <c r="J59" s="52">
        <v>41957</v>
      </c>
    </row>
    <row r="60" spans="1:10" s="41" customFormat="1" x14ac:dyDescent="0.2">
      <c r="A60" s="27">
        <v>2</v>
      </c>
      <c r="B60" s="32">
        <v>10270</v>
      </c>
      <c r="C60" s="29">
        <v>41985</v>
      </c>
      <c r="D60" s="39" t="s">
        <v>315</v>
      </c>
      <c r="E60" s="31">
        <v>5</v>
      </c>
      <c r="F60" s="32">
        <v>220</v>
      </c>
      <c r="G60" s="33">
        <f t="shared" si="0"/>
        <v>550</v>
      </c>
      <c r="H60" s="34">
        <v>0.55000000000000004</v>
      </c>
      <c r="I60" s="51">
        <v>7787</v>
      </c>
      <c r="J60" s="52">
        <v>41988</v>
      </c>
    </row>
    <row r="61" spans="1:10" s="41" customFormat="1" x14ac:dyDescent="0.2">
      <c r="A61" s="27">
        <v>3</v>
      </c>
      <c r="B61" s="32">
        <v>10267</v>
      </c>
      <c r="C61" s="29">
        <v>41985</v>
      </c>
      <c r="D61" s="39" t="s">
        <v>316</v>
      </c>
      <c r="E61" s="31">
        <v>15</v>
      </c>
      <c r="F61" s="32">
        <v>380</v>
      </c>
      <c r="G61" s="33">
        <f t="shared" si="0"/>
        <v>550</v>
      </c>
      <c r="H61" s="34">
        <v>0.55000000000000004</v>
      </c>
      <c r="I61" s="51">
        <v>7760</v>
      </c>
      <c r="J61" s="52">
        <v>41988</v>
      </c>
    </row>
    <row r="62" spans="1:10" s="41" customFormat="1" x14ac:dyDescent="0.2">
      <c r="A62" s="27">
        <v>4</v>
      </c>
      <c r="B62" s="32">
        <v>10245</v>
      </c>
      <c r="C62" s="29">
        <v>41969</v>
      </c>
      <c r="D62" s="39" t="s">
        <v>317</v>
      </c>
      <c r="E62" s="31">
        <v>15</v>
      </c>
      <c r="F62" s="32">
        <v>380</v>
      </c>
      <c r="G62" s="33">
        <f t="shared" si="0"/>
        <v>550</v>
      </c>
      <c r="H62" s="34">
        <v>0.55000000000000004</v>
      </c>
      <c r="I62" s="51">
        <v>6933</v>
      </c>
      <c r="J62" s="52">
        <v>41970</v>
      </c>
    </row>
    <row r="63" spans="1:10" s="41" customFormat="1" x14ac:dyDescent="0.2">
      <c r="A63" s="27">
        <v>5</v>
      </c>
      <c r="B63" s="32">
        <v>10232</v>
      </c>
      <c r="C63" s="29">
        <v>41957</v>
      </c>
      <c r="D63" s="39" t="s">
        <v>293</v>
      </c>
      <c r="E63" s="31">
        <v>15</v>
      </c>
      <c r="F63" s="32">
        <v>220</v>
      </c>
      <c r="G63" s="33">
        <f t="shared" si="0"/>
        <v>550</v>
      </c>
      <c r="H63" s="34">
        <v>0.55000000000000004</v>
      </c>
      <c r="I63" s="51">
        <v>5789</v>
      </c>
      <c r="J63" s="52">
        <v>41960</v>
      </c>
    </row>
    <row r="64" spans="1:10" s="41" customFormat="1" ht="12.75" customHeight="1" x14ac:dyDescent="0.2">
      <c r="A64" s="27">
        <v>6</v>
      </c>
      <c r="B64" s="32">
        <v>10295</v>
      </c>
      <c r="C64" s="29">
        <v>42038</v>
      </c>
      <c r="D64" s="55" t="s">
        <v>318</v>
      </c>
      <c r="E64" s="31">
        <v>15</v>
      </c>
      <c r="F64" s="32">
        <v>380</v>
      </c>
      <c r="G64" s="33">
        <f t="shared" si="0"/>
        <v>550</v>
      </c>
      <c r="H64" s="34">
        <v>0.55000000000000004</v>
      </c>
      <c r="I64" s="38" t="s">
        <v>319</v>
      </c>
      <c r="J64" s="29">
        <v>42038</v>
      </c>
    </row>
    <row r="65" spans="1:10" s="41" customFormat="1" ht="12.75" customHeight="1" x14ac:dyDescent="0.2">
      <c r="A65" s="27">
        <v>7</v>
      </c>
      <c r="B65" s="32">
        <v>10299</v>
      </c>
      <c r="C65" s="29">
        <v>42038</v>
      </c>
      <c r="D65" s="104" t="s">
        <v>320</v>
      </c>
      <c r="E65" s="31">
        <v>5</v>
      </c>
      <c r="F65" s="32">
        <v>220</v>
      </c>
      <c r="G65" s="33">
        <f t="shared" si="0"/>
        <v>550</v>
      </c>
      <c r="H65" s="34">
        <v>0.55000000000000004</v>
      </c>
      <c r="I65" s="38" t="s">
        <v>321</v>
      </c>
      <c r="J65" s="29">
        <v>42039</v>
      </c>
    </row>
    <row r="66" spans="1:10" s="41" customFormat="1" ht="12.75" customHeight="1" x14ac:dyDescent="0.2">
      <c r="A66" s="27">
        <v>8</v>
      </c>
      <c r="B66" s="32">
        <v>10304</v>
      </c>
      <c r="C66" s="29">
        <v>42046</v>
      </c>
      <c r="D66" s="50" t="s">
        <v>322</v>
      </c>
      <c r="E66" s="31">
        <v>5</v>
      </c>
      <c r="F66" s="32">
        <v>380</v>
      </c>
      <c r="G66" s="33">
        <f t="shared" si="0"/>
        <v>550</v>
      </c>
      <c r="H66" s="34">
        <v>0.55000000000000004</v>
      </c>
      <c r="I66" s="38" t="s">
        <v>323</v>
      </c>
      <c r="J66" s="29">
        <v>42047</v>
      </c>
    </row>
    <row r="67" spans="1:10" s="41" customFormat="1" ht="26.25" customHeight="1" x14ac:dyDescent="0.2">
      <c r="A67" s="27">
        <v>9</v>
      </c>
      <c r="B67" s="32">
        <v>10290</v>
      </c>
      <c r="C67" s="29">
        <v>42017</v>
      </c>
      <c r="D67" s="46" t="s">
        <v>324</v>
      </c>
      <c r="E67" s="31">
        <v>15</v>
      </c>
      <c r="F67" s="32">
        <v>380</v>
      </c>
      <c r="G67" s="33">
        <f t="shared" si="0"/>
        <v>550</v>
      </c>
      <c r="H67" s="34">
        <v>0.55000000000000004</v>
      </c>
      <c r="I67" s="40">
        <v>9664</v>
      </c>
      <c r="J67" s="29">
        <v>42018</v>
      </c>
    </row>
    <row r="68" spans="1:10" s="41" customFormat="1" ht="12.75" customHeight="1" x14ac:dyDescent="0.2">
      <c r="A68" s="27">
        <v>10</v>
      </c>
      <c r="B68" s="32">
        <v>10323</v>
      </c>
      <c r="C68" s="29">
        <v>42076</v>
      </c>
      <c r="D68" s="46" t="s">
        <v>300</v>
      </c>
      <c r="E68" s="31">
        <v>15</v>
      </c>
      <c r="F68" s="32">
        <v>380</v>
      </c>
      <c r="G68" s="33">
        <f t="shared" si="0"/>
        <v>550</v>
      </c>
      <c r="H68" s="34">
        <v>0.55000000000000004</v>
      </c>
      <c r="I68" s="38" t="s">
        <v>325</v>
      </c>
      <c r="J68" s="29">
        <v>42080</v>
      </c>
    </row>
    <row r="69" spans="1:10" s="41" customFormat="1" x14ac:dyDescent="0.2">
      <c r="A69" s="27">
        <v>11</v>
      </c>
      <c r="B69" s="32">
        <v>10180</v>
      </c>
      <c r="C69" s="29">
        <v>41914</v>
      </c>
      <c r="D69" s="39" t="s">
        <v>326</v>
      </c>
      <c r="E69" s="31">
        <v>5</v>
      </c>
      <c r="F69" s="32">
        <v>380</v>
      </c>
      <c r="G69" s="33">
        <f t="shared" si="0"/>
        <v>550</v>
      </c>
      <c r="H69" s="34">
        <v>0.55000000000000004</v>
      </c>
      <c r="I69" s="69">
        <v>2987</v>
      </c>
      <c r="J69" s="52">
        <v>41915</v>
      </c>
    </row>
    <row r="70" spans="1:10" s="41" customFormat="1" x14ac:dyDescent="0.2">
      <c r="A70" s="27">
        <v>12</v>
      </c>
      <c r="B70" s="32">
        <v>10179</v>
      </c>
      <c r="C70" s="29">
        <v>41914</v>
      </c>
      <c r="D70" s="39" t="s">
        <v>327</v>
      </c>
      <c r="E70" s="31">
        <v>10</v>
      </c>
      <c r="F70" s="32">
        <v>380</v>
      </c>
      <c r="G70" s="33">
        <f t="shared" si="0"/>
        <v>550</v>
      </c>
      <c r="H70" s="34">
        <v>0.55000000000000004</v>
      </c>
      <c r="I70" s="69">
        <v>3091</v>
      </c>
      <c r="J70" s="52">
        <v>41918</v>
      </c>
    </row>
    <row r="71" spans="1:10" s="41" customFormat="1" ht="26.25" customHeight="1" x14ac:dyDescent="0.2">
      <c r="A71" s="27">
        <v>13</v>
      </c>
      <c r="B71" s="28">
        <v>10157</v>
      </c>
      <c r="C71" s="29">
        <v>41904</v>
      </c>
      <c r="D71" s="46" t="s">
        <v>328</v>
      </c>
      <c r="E71" s="31">
        <v>15</v>
      </c>
      <c r="F71" s="32">
        <v>220</v>
      </c>
      <c r="G71" s="33">
        <f t="shared" si="0"/>
        <v>550</v>
      </c>
      <c r="H71" s="34">
        <v>0.55000000000000004</v>
      </c>
      <c r="I71" s="38" t="s">
        <v>329</v>
      </c>
      <c r="J71" s="29">
        <v>42016</v>
      </c>
    </row>
    <row r="72" spans="1:10" s="41" customFormat="1" ht="12.75" customHeight="1" x14ac:dyDescent="0.2">
      <c r="A72" s="27">
        <v>14</v>
      </c>
      <c r="B72" s="28">
        <v>10342</v>
      </c>
      <c r="C72" s="29">
        <v>42101</v>
      </c>
      <c r="D72" s="46" t="s">
        <v>330</v>
      </c>
      <c r="E72" s="31">
        <v>8</v>
      </c>
      <c r="F72" s="32">
        <v>220</v>
      </c>
      <c r="G72" s="33">
        <f t="shared" si="0"/>
        <v>550</v>
      </c>
      <c r="H72" s="34">
        <v>0.55000000000000004</v>
      </c>
      <c r="I72" s="38" t="s">
        <v>331</v>
      </c>
      <c r="J72" s="29">
        <v>42103</v>
      </c>
    </row>
    <row r="73" spans="1:10" s="41" customFormat="1" ht="12.75" customHeight="1" x14ac:dyDescent="0.2">
      <c r="A73" s="27">
        <v>15</v>
      </c>
      <c r="B73" s="32">
        <v>1014</v>
      </c>
      <c r="C73" s="29">
        <v>41746</v>
      </c>
      <c r="D73" s="39" t="s">
        <v>332</v>
      </c>
      <c r="E73" s="105">
        <v>30</v>
      </c>
      <c r="F73" s="32">
        <v>380</v>
      </c>
      <c r="G73" s="33">
        <f t="shared" si="0"/>
        <v>8946.6</v>
      </c>
      <c r="H73" s="34">
        <v>8.9466000000000001</v>
      </c>
      <c r="I73" s="51">
        <v>6543</v>
      </c>
      <c r="J73" s="52">
        <v>41785</v>
      </c>
    </row>
    <row r="74" spans="1:10" s="41" customFormat="1" x14ac:dyDescent="0.2">
      <c r="A74" s="27">
        <v>16</v>
      </c>
      <c r="B74" s="32">
        <v>10188</v>
      </c>
      <c r="C74" s="29">
        <v>41921</v>
      </c>
      <c r="D74" s="39" t="s">
        <v>333</v>
      </c>
      <c r="E74" s="31">
        <v>10</v>
      </c>
      <c r="F74" s="32">
        <v>380</v>
      </c>
      <c r="G74" s="33">
        <f t="shared" si="0"/>
        <v>2982.2000000000003</v>
      </c>
      <c r="H74" s="34">
        <v>2.9822000000000002</v>
      </c>
      <c r="I74" s="69">
        <v>3509</v>
      </c>
      <c r="J74" s="52">
        <v>41925</v>
      </c>
    </row>
    <row r="75" spans="1:10" s="41" customFormat="1" ht="12.75" customHeight="1" x14ac:dyDescent="0.2">
      <c r="A75" s="27">
        <v>17</v>
      </c>
      <c r="B75" s="106">
        <v>10328</v>
      </c>
      <c r="C75" s="107">
        <v>42086</v>
      </c>
      <c r="D75" s="108" t="s">
        <v>304</v>
      </c>
      <c r="E75" s="109">
        <v>70</v>
      </c>
      <c r="F75" s="106">
        <v>380</v>
      </c>
      <c r="G75" s="33">
        <f t="shared" si="0"/>
        <v>24526.6</v>
      </c>
      <c r="H75" s="110">
        <v>24.526599999999998</v>
      </c>
      <c r="I75" s="111" t="s">
        <v>334</v>
      </c>
      <c r="J75" s="107">
        <v>42093</v>
      </c>
    </row>
    <row r="76" spans="1:10" s="62" customFormat="1" ht="12.75" customHeight="1" x14ac:dyDescent="0.2">
      <c r="A76" s="7"/>
      <c r="B76" s="75" t="s">
        <v>266</v>
      </c>
      <c r="C76" s="4"/>
      <c r="D76" s="80"/>
      <c r="E76" s="61">
        <f>SUM(E59:E75)</f>
        <v>263</v>
      </c>
      <c r="F76" s="5"/>
      <c r="G76" s="74">
        <f>SUM(G59:G75)</f>
        <v>44155.399999999994</v>
      </c>
      <c r="H76" s="6"/>
      <c r="I76" s="79"/>
      <c r="J76" s="4"/>
    </row>
    <row r="77" spans="1:10" s="41" customFormat="1" ht="12.75" customHeight="1" x14ac:dyDescent="0.2">
      <c r="A77" s="27"/>
      <c r="B77" s="28"/>
      <c r="C77" s="29"/>
      <c r="D77" s="57" t="s">
        <v>259</v>
      </c>
      <c r="E77" s="31"/>
      <c r="F77" s="32"/>
      <c r="G77" s="33"/>
      <c r="H77" s="34"/>
      <c r="I77" s="38"/>
      <c r="J77" s="29"/>
    </row>
    <row r="78" spans="1:10" s="41" customFormat="1" ht="27" customHeight="1" x14ac:dyDescent="0.2">
      <c r="A78" s="27">
        <v>1</v>
      </c>
      <c r="B78" s="28">
        <v>10340</v>
      </c>
      <c r="C78" s="29">
        <v>42101</v>
      </c>
      <c r="D78" s="46" t="s">
        <v>335</v>
      </c>
      <c r="E78" s="31">
        <v>15</v>
      </c>
      <c r="F78" s="32">
        <v>220</v>
      </c>
      <c r="G78" s="33">
        <f t="shared" si="0"/>
        <v>550</v>
      </c>
      <c r="H78" s="34">
        <v>0.55000000000000004</v>
      </c>
      <c r="I78" s="38" t="s">
        <v>336</v>
      </c>
      <c r="J78" s="29">
        <v>42103</v>
      </c>
    </row>
    <row r="79" spans="1:10" s="41" customFormat="1" x14ac:dyDescent="0.2">
      <c r="A79" s="27">
        <v>2</v>
      </c>
      <c r="B79" s="32">
        <v>10202</v>
      </c>
      <c r="C79" s="29">
        <v>41935</v>
      </c>
      <c r="D79" s="39" t="s">
        <v>337</v>
      </c>
      <c r="E79" s="31">
        <v>5</v>
      </c>
      <c r="F79" s="32">
        <v>220</v>
      </c>
      <c r="G79" s="33">
        <f t="shared" si="0"/>
        <v>550</v>
      </c>
      <c r="H79" s="34">
        <v>0.55000000000000004</v>
      </c>
      <c r="I79" s="51">
        <v>4983</v>
      </c>
      <c r="J79" s="52">
        <v>41941</v>
      </c>
    </row>
    <row r="80" spans="1:10" s="41" customFormat="1" ht="24.75" customHeight="1" x14ac:dyDescent="0.2">
      <c r="A80" s="27">
        <v>3</v>
      </c>
      <c r="B80" s="32">
        <v>10392</v>
      </c>
      <c r="C80" s="29">
        <v>42156</v>
      </c>
      <c r="D80" s="39" t="s">
        <v>338</v>
      </c>
      <c r="E80" s="31">
        <v>10</v>
      </c>
      <c r="F80" s="32">
        <v>380</v>
      </c>
      <c r="G80" s="33">
        <f t="shared" si="0"/>
        <v>550</v>
      </c>
      <c r="H80" s="34">
        <v>0.55000000000000004</v>
      </c>
      <c r="I80" s="68" t="s">
        <v>339</v>
      </c>
      <c r="J80" s="52">
        <v>42156</v>
      </c>
    </row>
    <row r="81" spans="1:10" s="41" customFormat="1" x14ac:dyDescent="0.2">
      <c r="A81" s="27">
        <v>4</v>
      </c>
      <c r="B81" s="32">
        <v>10274</v>
      </c>
      <c r="C81" s="29">
        <v>41990</v>
      </c>
      <c r="D81" s="39" t="s">
        <v>340</v>
      </c>
      <c r="E81" s="31">
        <v>5</v>
      </c>
      <c r="F81" s="32">
        <v>220</v>
      </c>
      <c r="G81" s="33">
        <f t="shared" si="0"/>
        <v>550</v>
      </c>
      <c r="H81" s="34">
        <v>0.55000000000000004</v>
      </c>
      <c r="I81" s="51">
        <v>8143</v>
      </c>
      <c r="J81" s="52">
        <v>41991</v>
      </c>
    </row>
    <row r="82" spans="1:10" s="41" customFormat="1" ht="25.5" customHeight="1" x14ac:dyDescent="0.2">
      <c r="A82" s="27">
        <v>5</v>
      </c>
      <c r="B82" s="32">
        <v>10377</v>
      </c>
      <c r="C82" s="29">
        <v>42129</v>
      </c>
      <c r="D82" s="50" t="s">
        <v>131</v>
      </c>
      <c r="E82" s="31">
        <v>230</v>
      </c>
      <c r="F82" s="32">
        <v>6000</v>
      </c>
      <c r="G82" s="33">
        <f t="shared" ref="G82:G123" si="1">H82*1000</f>
        <v>80587.400000000009</v>
      </c>
      <c r="H82" s="34">
        <v>80.587400000000002</v>
      </c>
      <c r="I82" s="68" t="s">
        <v>341</v>
      </c>
      <c r="J82" s="52">
        <v>42142</v>
      </c>
    </row>
    <row r="83" spans="1:10" s="77" customFormat="1" ht="12.75" customHeight="1" x14ac:dyDescent="0.2">
      <c r="A83" s="7"/>
      <c r="B83" s="5" t="s">
        <v>266</v>
      </c>
      <c r="C83" s="4"/>
      <c r="D83" s="81"/>
      <c r="E83" s="61">
        <f>SUM(E78:E82)</f>
        <v>265</v>
      </c>
      <c r="F83" s="5"/>
      <c r="G83" s="74">
        <f>SUM(G78:G82)</f>
        <v>82787.400000000009</v>
      </c>
      <c r="H83" s="6"/>
      <c r="I83" s="79"/>
      <c r="J83" s="4"/>
    </row>
    <row r="84" spans="1:10" s="1" customFormat="1" ht="12.75" customHeight="1" x14ac:dyDescent="0.2">
      <c r="A84" s="27"/>
      <c r="B84" s="32"/>
      <c r="C84" s="29"/>
      <c r="D84" s="59" t="s">
        <v>260</v>
      </c>
      <c r="E84" s="31"/>
      <c r="F84" s="32"/>
      <c r="G84" s="33"/>
      <c r="H84" s="34"/>
      <c r="I84" s="38"/>
      <c r="J84" s="29"/>
    </row>
    <row r="85" spans="1:10" s="101" customFormat="1" ht="67.5" customHeight="1" x14ac:dyDescent="0.25">
      <c r="A85" s="87">
        <v>1</v>
      </c>
      <c r="B85" s="97">
        <v>820</v>
      </c>
      <c r="C85" s="85">
        <v>41551</v>
      </c>
      <c r="D85" s="98" t="s">
        <v>342</v>
      </c>
      <c r="E85" s="99">
        <v>0.5</v>
      </c>
      <c r="F85" s="97">
        <v>220</v>
      </c>
      <c r="G85" s="33">
        <f t="shared" si="1"/>
        <v>550</v>
      </c>
      <c r="H85" s="100">
        <v>0.55000000000000004</v>
      </c>
      <c r="I85" s="86" t="s">
        <v>343</v>
      </c>
      <c r="J85" s="85">
        <v>41576</v>
      </c>
    </row>
    <row r="86" spans="1:10" s="101" customFormat="1" ht="60" x14ac:dyDescent="0.25">
      <c r="A86" s="87">
        <v>2</v>
      </c>
      <c r="B86" s="97">
        <v>713</v>
      </c>
      <c r="C86" s="85">
        <v>41429</v>
      </c>
      <c r="D86" s="98" t="s">
        <v>342</v>
      </c>
      <c r="E86" s="99">
        <v>1</v>
      </c>
      <c r="F86" s="97">
        <v>220</v>
      </c>
      <c r="G86" s="33">
        <f t="shared" si="1"/>
        <v>550</v>
      </c>
      <c r="H86" s="100">
        <v>0.55000000000000004</v>
      </c>
      <c r="I86" s="87">
        <v>457</v>
      </c>
      <c r="J86" s="85">
        <v>41429</v>
      </c>
    </row>
    <row r="87" spans="1:10" s="41" customFormat="1" ht="12.75" customHeight="1" x14ac:dyDescent="0.2">
      <c r="A87" s="87">
        <v>3</v>
      </c>
      <c r="B87" s="32">
        <v>10393</v>
      </c>
      <c r="C87" s="29">
        <v>42156</v>
      </c>
      <c r="D87" s="39" t="s">
        <v>344</v>
      </c>
      <c r="E87" s="31">
        <v>10</v>
      </c>
      <c r="F87" s="32">
        <v>380</v>
      </c>
      <c r="G87" s="33">
        <f t="shared" si="1"/>
        <v>550</v>
      </c>
      <c r="H87" s="34">
        <v>0.55000000000000004</v>
      </c>
      <c r="I87" s="68" t="s">
        <v>345</v>
      </c>
      <c r="J87" s="52">
        <v>42156</v>
      </c>
    </row>
    <row r="88" spans="1:10" s="41" customFormat="1" ht="15" x14ac:dyDescent="0.2">
      <c r="A88" s="87">
        <v>4</v>
      </c>
      <c r="B88" s="32">
        <v>10189</v>
      </c>
      <c r="C88" s="29">
        <v>41925</v>
      </c>
      <c r="D88" s="39" t="s">
        <v>346</v>
      </c>
      <c r="E88" s="31">
        <v>10</v>
      </c>
      <c r="F88" s="32">
        <v>220</v>
      </c>
      <c r="G88" s="33">
        <f t="shared" si="1"/>
        <v>550</v>
      </c>
      <c r="H88" s="34">
        <v>0.55000000000000004</v>
      </c>
      <c r="I88" s="69">
        <v>3633</v>
      </c>
      <c r="J88" s="52">
        <v>41926</v>
      </c>
    </row>
    <row r="89" spans="1:10" s="41" customFormat="1" ht="12.75" customHeight="1" x14ac:dyDescent="0.2">
      <c r="A89" s="87">
        <v>5</v>
      </c>
      <c r="B89" s="32">
        <v>10320</v>
      </c>
      <c r="C89" s="29">
        <v>42076</v>
      </c>
      <c r="D89" s="50" t="s">
        <v>347</v>
      </c>
      <c r="E89" s="31">
        <v>10</v>
      </c>
      <c r="F89" s="32">
        <v>220</v>
      </c>
      <c r="G89" s="33">
        <f t="shared" si="1"/>
        <v>550</v>
      </c>
      <c r="H89" s="34">
        <v>0.55000000000000004</v>
      </c>
      <c r="I89" s="38" t="s">
        <v>348</v>
      </c>
      <c r="J89" s="29">
        <v>42079</v>
      </c>
    </row>
    <row r="90" spans="1:10" s="41" customFormat="1" ht="15" x14ac:dyDescent="0.2">
      <c r="A90" s="87">
        <v>6</v>
      </c>
      <c r="B90" s="32">
        <v>1070</v>
      </c>
      <c r="C90" s="29">
        <v>41822</v>
      </c>
      <c r="D90" s="30" t="s">
        <v>349</v>
      </c>
      <c r="E90" s="31">
        <v>15</v>
      </c>
      <c r="F90" s="32">
        <v>380</v>
      </c>
      <c r="G90" s="33">
        <f t="shared" si="1"/>
        <v>550</v>
      </c>
      <c r="H90" s="34">
        <v>0.55000000000000004</v>
      </c>
      <c r="I90" s="51">
        <v>6332</v>
      </c>
      <c r="J90" s="52">
        <v>41822</v>
      </c>
    </row>
    <row r="91" spans="1:10" s="41" customFormat="1" ht="12.75" customHeight="1" x14ac:dyDescent="0.2">
      <c r="A91" s="87">
        <v>7</v>
      </c>
      <c r="B91" s="32">
        <v>10394</v>
      </c>
      <c r="C91" s="29">
        <v>42156</v>
      </c>
      <c r="D91" s="39" t="s">
        <v>350</v>
      </c>
      <c r="E91" s="31">
        <v>15</v>
      </c>
      <c r="F91" s="32">
        <v>380</v>
      </c>
      <c r="G91" s="33">
        <f t="shared" si="1"/>
        <v>550</v>
      </c>
      <c r="H91" s="34">
        <v>0.55000000000000004</v>
      </c>
      <c r="I91" s="68" t="s">
        <v>351</v>
      </c>
      <c r="J91" s="52">
        <v>42156</v>
      </c>
    </row>
    <row r="92" spans="1:10" s="41" customFormat="1" ht="25.5" x14ac:dyDescent="0.2">
      <c r="A92" s="87">
        <v>8</v>
      </c>
      <c r="B92" s="38" t="s">
        <v>352</v>
      </c>
      <c r="C92" s="29">
        <v>41905</v>
      </c>
      <c r="D92" s="39" t="s">
        <v>353</v>
      </c>
      <c r="E92" s="31">
        <v>0.5</v>
      </c>
      <c r="F92" s="32">
        <v>220</v>
      </c>
      <c r="G92" s="33">
        <f t="shared" si="1"/>
        <v>149.10999999999999</v>
      </c>
      <c r="H92" s="34">
        <v>0.14910999999999999</v>
      </c>
      <c r="I92" s="51">
        <v>528977</v>
      </c>
      <c r="J92" s="52">
        <v>41808</v>
      </c>
    </row>
    <row r="93" spans="1:10" s="41" customFormat="1" ht="25.5" x14ac:dyDescent="0.2">
      <c r="A93" s="87">
        <v>9</v>
      </c>
      <c r="B93" s="38" t="s">
        <v>352</v>
      </c>
      <c r="C93" s="29">
        <v>41905</v>
      </c>
      <c r="D93" s="39" t="s">
        <v>353</v>
      </c>
      <c r="E93" s="31">
        <v>0.5</v>
      </c>
      <c r="F93" s="32">
        <v>220</v>
      </c>
      <c r="G93" s="33">
        <f t="shared" si="1"/>
        <v>149.10999999999999</v>
      </c>
      <c r="H93" s="34">
        <v>0.14910999999999999</v>
      </c>
      <c r="I93" s="51">
        <v>529005</v>
      </c>
      <c r="J93" s="52">
        <v>41808</v>
      </c>
    </row>
    <row r="94" spans="1:10" s="41" customFormat="1" ht="12.75" customHeight="1" x14ac:dyDescent="0.2">
      <c r="A94" s="87">
        <v>10</v>
      </c>
      <c r="B94" s="32">
        <v>10341</v>
      </c>
      <c r="C94" s="29">
        <v>42111</v>
      </c>
      <c r="D94" s="50" t="s">
        <v>354</v>
      </c>
      <c r="E94" s="31">
        <v>58.8</v>
      </c>
      <c r="F94" s="32">
        <v>380</v>
      </c>
      <c r="G94" s="33">
        <f t="shared" si="1"/>
        <v>20602.34</v>
      </c>
      <c r="H94" s="34">
        <v>20.602340000000002</v>
      </c>
      <c r="I94" s="68" t="s">
        <v>355</v>
      </c>
      <c r="J94" s="52">
        <v>42118</v>
      </c>
    </row>
    <row r="95" spans="1:10" s="41" customFormat="1" ht="12.75" customHeight="1" x14ac:dyDescent="0.2">
      <c r="A95" s="87">
        <v>11</v>
      </c>
      <c r="B95" s="32">
        <v>10282</v>
      </c>
      <c r="C95" s="29">
        <v>42111</v>
      </c>
      <c r="D95" s="50" t="s">
        <v>354</v>
      </c>
      <c r="E95" s="31">
        <v>150</v>
      </c>
      <c r="F95" s="32">
        <v>380</v>
      </c>
      <c r="G95" s="33">
        <f t="shared" si="1"/>
        <v>52557</v>
      </c>
      <c r="H95" s="34">
        <v>52.557000000000002</v>
      </c>
      <c r="I95" s="68" t="s">
        <v>355</v>
      </c>
      <c r="J95" s="52">
        <v>42118</v>
      </c>
    </row>
    <row r="96" spans="1:10" s="41" customFormat="1" ht="12.75" customHeight="1" x14ac:dyDescent="0.2">
      <c r="A96" s="87">
        <v>12</v>
      </c>
      <c r="B96" s="32">
        <v>10316</v>
      </c>
      <c r="C96" s="29">
        <v>42076</v>
      </c>
      <c r="D96" s="112" t="s">
        <v>356</v>
      </c>
      <c r="E96" s="31">
        <v>10.1</v>
      </c>
      <c r="F96" s="32">
        <v>380</v>
      </c>
      <c r="G96" s="33">
        <f t="shared" si="1"/>
        <v>3538.84</v>
      </c>
      <c r="H96" s="34">
        <v>3.53884</v>
      </c>
      <c r="I96" s="38" t="s">
        <v>357</v>
      </c>
      <c r="J96" s="29">
        <v>42079</v>
      </c>
    </row>
    <row r="97" spans="1:10" s="77" customFormat="1" ht="12.75" customHeight="1" x14ac:dyDescent="0.2">
      <c r="A97" s="7"/>
      <c r="B97" s="5" t="s">
        <v>266</v>
      </c>
      <c r="C97" s="4"/>
      <c r="D97" s="72"/>
      <c r="E97" s="61"/>
      <c r="F97" s="5"/>
      <c r="G97" s="74"/>
      <c r="H97" s="6"/>
      <c r="I97" s="7"/>
      <c r="J97" s="4"/>
    </row>
    <row r="98" spans="1:10" s="1" customFormat="1" ht="12.75" customHeight="1" x14ac:dyDescent="0.2">
      <c r="A98" s="27"/>
      <c r="B98" s="32"/>
      <c r="C98" s="29"/>
      <c r="D98" s="7" t="s">
        <v>261</v>
      </c>
      <c r="E98" s="31"/>
      <c r="F98" s="32"/>
      <c r="G98" s="33"/>
      <c r="H98" s="34"/>
      <c r="I98" s="27"/>
      <c r="J98" s="29"/>
    </row>
    <row r="99" spans="1:10" s="41" customFormat="1" x14ac:dyDescent="0.2">
      <c r="A99" s="27">
        <v>1</v>
      </c>
      <c r="B99" s="32">
        <v>10200</v>
      </c>
      <c r="C99" s="29">
        <v>41936</v>
      </c>
      <c r="D99" s="39" t="s">
        <v>358</v>
      </c>
      <c r="E99" s="31">
        <v>5</v>
      </c>
      <c r="F99" s="32">
        <v>220</v>
      </c>
      <c r="G99" s="33">
        <f t="shared" si="1"/>
        <v>550</v>
      </c>
      <c r="H99" s="34">
        <v>0.55000000000000004</v>
      </c>
      <c r="I99" s="51">
        <v>5038</v>
      </c>
      <c r="J99" s="52">
        <v>41941</v>
      </c>
    </row>
    <row r="100" spans="1:10" s="41" customFormat="1" x14ac:dyDescent="0.2">
      <c r="A100" s="27">
        <v>2</v>
      </c>
      <c r="B100" s="32">
        <v>10250</v>
      </c>
      <c r="C100" s="29">
        <v>41974</v>
      </c>
      <c r="D100" s="39" t="s">
        <v>359</v>
      </c>
      <c r="E100" s="31">
        <v>7</v>
      </c>
      <c r="F100" s="32">
        <v>220</v>
      </c>
      <c r="G100" s="33">
        <f t="shared" si="1"/>
        <v>550</v>
      </c>
      <c r="H100" s="34">
        <v>0.55000000000000004</v>
      </c>
      <c r="I100" s="51">
        <v>7109</v>
      </c>
      <c r="J100" s="52">
        <v>41974</v>
      </c>
    </row>
    <row r="101" spans="1:10" s="41" customFormat="1" ht="12.75" customHeight="1" x14ac:dyDescent="0.2">
      <c r="A101" s="27">
        <v>3</v>
      </c>
      <c r="B101" s="32">
        <v>10358</v>
      </c>
      <c r="C101" s="29">
        <v>42108</v>
      </c>
      <c r="D101" s="50" t="s">
        <v>300</v>
      </c>
      <c r="E101" s="31">
        <v>15</v>
      </c>
      <c r="F101" s="32">
        <v>380</v>
      </c>
      <c r="G101" s="33">
        <f t="shared" si="1"/>
        <v>550</v>
      </c>
      <c r="H101" s="34">
        <v>0.55000000000000004</v>
      </c>
      <c r="I101" s="68" t="s">
        <v>201</v>
      </c>
      <c r="J101" s="52">
        <v>42132</v>
      </c>
    </row>
    <row r="102" spans="1:10" s="41" customFormat="1" ht="12.75" customHeight="1" x14ac:dyDescent="0.2">
      <c r="A102" s="27">
        <v>4</v>
      </c>
      <c r="B102" s="32">
        <v>10355</v>
      </c>
      <c r="C102" s="29">
        <v>42108</v>
      </c>
      <c r="D102" s="50" t="s">
        <v>360</v>
      </c>
      <c r="E102" s="31">
        <v>15</v>
      </c>
      <c r="F102" s="32">
        <v>220</v>
      </c>
      <c r="G102" s="33">
        <f t="shared" si="1"/>
        <v>550</v>
      </c>
      <c r="H102" s="34">
        <v>0.55000000000000004</v>
      </c>
      <c r="I102" s="38" t="s">
        <v>361</v>
      </c>
      <c r="J102" s="29">
        <v>42108</v>
      </c>
    </row>
    <row r="103" spans="1:10" s="41" customFormat="1" ht="25.5" customHeight="1" x14ac:dyDescent="0.2">
      <c r="A103" s="27">
        <v>5</v>
      </c>
      <c r="B103" s="32">
        <v>10416</v>
      </c>
      <c r="C103" s="29">
        <v>42188</v>
      </c>
      <c r="D103" s="39" t="s">
        <v>362</v>
      </c>
      <c r="E103" s="31">
        <v>25</v>
      </c>
      <c r="F103" s="32">
        <v>380</v>
      </c>
      <c r="G103" s="33">
        <f t="shared" si="1"/>
        <v>8759.5</v>
      </c>
      <c r="H103" s="34">
        <v>8.7594999999999992</v>
      </c>
      <c r="I103" s="68" t="s">
        <v>363</v>
      </c>
      <c r="J103" s="52">
        <v>42188</v>
      </c>
    </row>
    <row r="104" spans="1:10" s="41" customFormat="1" ht="12.75" customHeight="1" x14ac:dyDescent="0.2">
      <c r="A104" s="27">
        <v>6</v>
      </c>
      <c r="B104" s="32">
        <v>10376</v>
      </c>
      <c r="C104" s="29">
        <v>42129</v>
      </c>
      <c r="D104" s="50" t="s">
        <v>364</v>
      </c>
      <c r="E104" s="31">
        <v>10</v>
      </c>
      <c r="F104" s="32">
        <v>380</v>
      </c>
      <c r="G104" s="33">
        <f t="shared" si="1"/>
        <v>550</v>
      </c>
      <c r="H104" s="34">
        <v>0.55000000000000004</v>
      </c>
      <c r="I104" s="68" t="s">
        <v>365</v>
      </c>
      <c r="J104" s="52">
        <v>42129</v>
      </c>
    </row>
    <row r="105" spans="1:10" s="41" customFormat="1" ht="25.5" customHeight="1" x14ac:dyDescent="0.2">
      <c r="A105" s="27">
        <v>7</v>
      </c>
      <c r="B105" s="40">
        <v>10319</v>
      </c>
      <c r="C105" s="29">
        <v>42076</v>
      </c>
      <c r="D105" s="39" t="s">
        <v>199</v>
      </c>
      <c r="E105" s="31">
        <v>341</v>
      </c>
      <c r="F105" s="32">
        <v>6000</v>
      </c>
      <c r="G105" s="33">
        <f t="shared" si="1"/>
        <v>238959.16</v>
      </c>
      <c r="H105" s="34">
        <v>238.95916</v>
      </c>
      <c r="I105" s="38" t="s">
        <v>366</v>
      </c>
      <c r="J105" s="29">
        <v>42079</v>
      </c>
    </row>
    <row r="106" spans="1:10" s="41" customFormat="1" ht="37.5" customHeight="1" x14ac:dyDescent="0.2">
      <c r="A106" s="27">
        <v>8</v>
      </c>
      <c r="B106" s="32">
        <v>10421</v>
      </c>
      <c r="C106" s="29">
        <v>42191</v>
      </c>
      <c r="D106" s="39" t="s">
        <v>131</v>
      </c>
      <c r="E106" s="31">
        <v>150</v>
      </c>
      <c r="F106" s="32">
        <v>380</v>
      </c>
      <c r="G106" s="33">
        <f t="shared" si="1"/>
        <v>52557</v>
      </c>
      <c r="H106" s="34">
        <v>52.557000000000002</v>
      </c>
      <c r="I106" s="68" t="s">
        <v>367</v>
      </c>
      <c r="J106" s="52">
        <v>42201</v>
      </c>
    </row>
    <row r="107" spans="1:10" s="101" customFormat="1" ht="30" x14ac:dyDescent="0.25">
      <c r="A107" s="27">
        <v>9</v>
      </c>
      <c r="B107" s="97">
        <v>778</v>
      </c>
      <c r="C107" s="85">
        <v>41536</v>
      </c>
      <c r="D107" s="113" t="s">
        <v>18</v>
      </c>
      <c r="E107" s="99">
        <v>140</v>
      </c>
      <c r="F107" s="97">
        <v>380</v>
      </c>
      <c r="G107" s="33">
        <f t="shared" si="1"/>
        <v>48626.2</v>
      </c>
      <c r="H107" s="100">
        <v>48.626199999999997</v>
      </c>
      <c r="I107" s="86" t="s">
        <v>368</v>
      </c>
      <c r="J107" s="86" t="s">
        <v>369</v>
      </c>
    </row>
    <row r="108" spans="1:10" s="1" customFormat="1" ht="12.75" hidden="1" customHeight="1" x14ac:dyDescent="0.2">
      <c r="A108" s="89"/>
      <c r="B108" s="36"/>
      <c r="C108" s="32"/>
      <c r="D108" s="31" t="e">
        <f>#REF!</f>
        <v>#REF!</v>
      </c>
      <c r="E108" s="47"/>
      <c r="F108" s="47"/>
      <c r="G108" s="33">
        <f t="shared" si="1"/>
        <v>0</v>
      </c>
      <c r="H108" s="88"/>
    </row>
    <row r="109" spans="1:10" s="77" customFormat="1" ht="12.75" customHeight="1" x14ac:dyDescent="0.2">
      <c r="A109" s="7"/>
      <c r="B109" s="75" t="s">
        <v>266</v>
      </c>
      <c r="C109" s="4"/>
      <c r="D109" s="81"/>
      <c r="E109" s="61">
        <f>SUM(E85:E108)</f>
        <v>989.40000000000009</v>
      </c>
      <c r="F109" s="82"/>
      <c r="G109" s="74">
        <f>SUM(G85:G108)</f>
        <v>432498.26</v>
      </c>
      <c r="H109" s="6"/>
      <c r="I109" s="83"/>
      <c r="J109" s="4"/>
    </row>
    <row r="110" spans="1:10" s="1" customFormat="1" ht="12.75" customHeight="1" x14ac:dyDescent="0.2">
      <c r="A110" s="27"/>
      <c r="B110" s="28"/>
      <c r="C110" s="29"/>
      <c r="D110" s="59" t="s">
        <v>262</v>
      </c>
      <c r="E110" s="31"/>
      <c r="F110" s="35"/>
      <c r="G110" s="33"/>
      <c r="H110" s="34"/>
      <c r="I110" s="40"/>
      <c r="J110" s="29"/>
    </row>
    <row r="111" spans="1:10" s="41" customFormat="1" ht="48.75" customHeight="1" x14ac:dyDescent="0.2">
      <c r="A111" s="27">
        <v>1</v>
      </c>
      <c r="B111" s="32">
        <v>10406</v>
      </c>
      <c r="C111" s="29">
        <v>42184</v>
      </c>
      <c r="D111" s="39" t="s">
        <v>370</v>
      </c>
      <c r="E111" s="31">
        <v>5</v>
      </c>
      <c r="F111" s="32">
        <v>220</v>
      </c>
      <c r="G111" s="33">
        <f t="shared" si="1"/>
        <v>550</v>
      </c>
      <c r="H111" s="34">
        <v>0.55000000000000004</v>
      </c>
      <c r="I111" s="68" t="s">
        <v>371</v>
      </c>
      <c r="J111" s="52">
        <v>42184</v>
      </c>
    </row>
    <row r="112" spans="1:10" s="41" customFormat="1" ht="12.75" customHeight="1" x14ac:dyDescent="0.2">
      <c r="A112" s="27">
        <v>2</v>
      </c>
      <c r="B112" s="32">
        <v>10292</v>
      </c>
      <c r="C112" s="29">
        <v>42017</v>
      </c>
      <c r="D112" s="50" t="s">
        <v>372</v>
      </c>
      <c r="E112" s="31">
        <v>7</v>
      </c>
      <c r="F112" s="32">
        <v>220</v>
      </c>
      <c r="G112" s="33">
        <f t="shared" si="1"/>
        <v>550</v>
      </c>
      <c r="H112" s="34">
        <v>0.55000000000000004</v>
      </c>
      <c r="I112" s="40">
        <v>9637</v>
      </c>
      <c r="J112" s="29">
        <v>42018</v>
      </c>
    </row>
    <row r="113" spans="1:10" s="41" customFormat="1" ht="12.75" customHeight="1" x14ac:dyDescent="0.2">
      <c r="A113" s="27">
        <v>3</v>
      </c>
      <c r="B113" s="28">
        <v>10355</v>
      </c>
      <c r="C113" s="29">
        <v>42108</v>
      </c>
      <c r="D113" s="46" t="s">
        <v>360</v>
      </c>
      <c r="E113" s="31">
        <v>15</v>
      </c>
      <c r="F113" s="32">
        <v>220</v>
      </c>
      <c r="G113" s="33">
        <f t="shared" si="1"/>
        <v>550</v>
      </c>
      <c r="H113" s="34">
        <v>0.55000000000000004</v>
      </c>
      <c r="I113" s="38" t="s">
        <v>361</v>
      </c>
      <c r="J113" s="29">
        <v>42108</v>
      </c>
    </row>
    <row r="114" spans="1:10" s="41" customFormat="1" ht="12.75" customHeight="1" x14ac:dyDescent="0.2">
      <c r="A114" s="27">
        <v>4</v>
      </c>
      <c r="B114" s="32">
        <v>10401</v>
      </c>
      <c r="C114" s="29">
        <v>42184</v>
      </c>
      <c r="D114" s="39" t="s">
        <v>373</v>
      </c>
      <c r="E114" s="31">
        <v>10</v>
      </c>
      <c r="F114" s="32">
        <v>220</v>
      </c>
      <c r="G114" s="33">
        <f t="shared" si="1"/>
        <v>550</v>
      </c>
      <c r="H114" s="34">
        <v>0.55000000000000004</v>
      </c>
      <c r="I114" s="68" t="s">
        <v>374</v>
      </c>
      <c r="J114" s="52">
        <v>42185</v>
      </c>
    </row>
    <row r="115" spans="1:10" s="41" customFormat="1" x14ac:dyDescent="0.2">
      <c r="A115" s="27">
        <v>5</v>
      </c>
      <c r="B115" s="32">
        <v>10192</v>
      </c>
      <c r="C115" s="29">
        <v>41925</v>
      </c>
      <c r="D115" s="39" t="s">
        <v>375</v>
      </c>
      <c r="E115" s="31">
        <v>10</v>
      </c>
      <c r="F115" s="32">
        <v>380</v>
      </c>
      <c r="G115" s="33">
        <f t="shared" si="1"/>
        <v>550</v>
      </c>
      <c r="H115" s="34">
        <v>0.55000000000000004</v>
      </c>
      <c r="I115" s="69">
        <v>1477</v>
      </c>
      <c r="J115" s="52">
        <v>41928</v>
      </c>
    </row>
    <row r="116" spans="1:10" s="41" customFormat="1" x14ac:dyDescent="0.2">
      <c r="A116" s="27">
        <v>6</v>
      </c>
      <c r="B116" s="32">
        <v>10171</v>
      </c>
      <c r="C116" s="29">
        <v>41914</v>
      </c>
      <c r="D116" s="39" t="s">
        <v>376</v>
      </c>
      <c r="E116" s="31">
        <v>5</v>
      </c>
      <c r="F116" s="32">
        <v>220</v>
      </c>
      <c r="G116" s="33">
        <f t="shared" si="1"/>
        <v>550</v>
      </c>
      <c r="H116" s="34">
        <v>0.55000000000000004</v>
      </c>
      <c r="I116" s="69">
        <v>3096</v>
      </c>
      <c r="J116" s="52">
        <v>41918</v>
      </c>
    </row>
    <row r="117" spans="1:10" s="41" customFormat="1" ht="15" x14ac:dyDescent="0.2">
      <c r="A117" s="27">
        <v>7</v>
      </c>
      <c r="B117" s="84">
        <v>743</v>
      </c>
      <c r="C117" s="85">
        <v>41449</v>
      </c>
      <c r="D117" s="113" t="s">
        <v>377</v>
      </c>
      <c r="E117" s="99">
        <v>15</v>
      </c>
      <c r="F117" s="97">
        <v>380</v>
      </c>
      <c r="G117" s="33">
        <f t="shared" si="1"/>
        <v>550</v>
      </c>
      <c r="H117" s="100">
        <v>0.55000000000000004</v>
      </c>
      <c r="I117" s="86" t="s">
        <v>378</v>
      </c>
      <c r="J117" s="85">
        <v>41457</v>
      </c>
    </row>
    <row r="118" spans="1:10" s="41" customFormat="1" ht="12.75" customHeight="1" x14ac:dyDescent="0.2">
      <c r="A118" s="27">
        <v>8</v>
      </c>
      <c r="B118" s="32">
        <v>10405</v>
      </c>
      <c r="C118" s="29">
        <v>42185</v>
      </c>
      <c r="D118" s="39" t="s">
        <v>379</v>
      </c>
      <c r="E118" s="31">
        <v>15</v>
      </c>
      <c r="F118" s="32">
        <v>380</v>
      </c>
      <c r="G118" s="33">
        <f t="shared" si="1"/>
        <v>550</v>
      </c>
      <c r="H118" s="34">
        <v>0.55000000000000004</v>
      </c>
      <c r="I118" s="68" t="s">
        <v>380</v>
      </c>
      <c r="J118" s="52">
        <v>42185</v>
      </c>
    </row>
    <row r="119" spans="1:10" s="41" customFormat="1" ht="26.25" customHeight="1" x14ac:dyDescent="0.2">
      <c r="A119" s="27">
        <v>9</v>
      </c>
      <c r="B119" s="32">
        <v>10402</v>
      </c>
      <c r="C119" s="29">
        <v>42184</v>
      </c>
      <c r="D119" s="39" t="s">
        <v>385</v>
      </c>
      <c r="E119" s="31">
        <v>90</v>
      </c>
      <c r="F119" s="32">
        <v>6000</v>
      </c>
      <c r="G119" s="33">
        <f t="shared" si="1"/>
        <v>31534.199999999997</v>
      </c>
      <c r="H119" s="34">
        <v>31.534199999999998</v>
      </c>
      <c r="I119" s="68" t="s">
        <v>381</v>
      </c>
      <c r="J119" s="52">
        <v>42186</v>
      </c>
    </row>
    <row r="120" spans="1:10" s="101" customFormat="1" ht="31.5" customHeight="1" x14ac:dyDescent="0.25">
      <c r="A120" s="27">
        <v>10</v>
      </c>
      <c r="B120" s="84">
        <v>823</v>
      </c>
      <c r="C120" s="85">
        <v>41569</v>
      </c>
      <c r="D120" s="98" t="s">
        <v>386</v>
      </c>
      <c r="E120" s="99">
        <v>256</v>
      </c>
      <c r="F120" s="97">
        <v>10000</v>
      </c>
      <c r="G120" s="33">
        <f t="shared" si="1"/>
        <v>88916.48000000001</v>
      </c>
      <c r="H120" s="100">
        <v>88.916480000000007</v>
      </c>
      <c r="I120" s="87">
        <v>368</v>
      </c>
      <c r="J120" s="85">
        <v>41570</v>
      </c>
    </row>
    <row r="121" spans="1:10" s="41" customFormat="1" x14ac:dyDescent="0.2">
      <c r="A121" s="27">
        <v>11</v>
      </c>
      <c r="B121" s="32">
        <v>10123</v>
      </c>
      <c r="C121" s="29">
        <v>41866</v>
      </c>
      <c r="D121" s="39" t="s">
        <v>382</v>
      </c>
      <c r="E121" s="31">
        <v>90</v>
      </c>
      <c r="F121" s="32">
        <v>380</v>
      </c>
      <c r="G121" s="33">
        <f t="shared" si="1"/>
        <v>27783.899999999998</v>
      </c>
      <c r="H121" s="34">
        <v>27.783899999999999</v>
      </c>
      <c r="I121" s="51">
        <v>1003</v>
      </c>
      <c r="J121" s="52">
        <v>41880</v>
      </c>
    </row>
    <row r="122" spans="1:10" s="41" customFormat="1" ht="24.75" customHeight="1" x14ac:dyDescent="0.2">
      <c r="A122" s="27">
        <v>12</v>
      </c>
      <c r="B122" s="32">
        <v>10112</v>
      </c>
      <c r="C122" s="29">
        <v>41939</v>
      </c>
      <c r="D122" s="50" t="s">
        <v>108</v>
      </c>
      <c r="E122" s="31">
        <v>369.5</v>
      </c>
      <c r="F122" s="32">
        <v>6000</v>
      </c>
      <c r="G122" s="33">
        <f t="shared" si="1"/>
        <v>227211.00999999998</v>
      </c>
      <c r="H122" s="34">
        <v>227.21100999999999</v>
      </c>
      <c r="I122" s="38" t="s">
        <v>383</v>
      </c>
      <c r="J122" s="29">
        <v>42047</v>
      </c>
    </row>
    <row r="123" spans="1:10" s="41" customFormat="1" ht="49.5" customHeight="1" x14ac:dyDescent="0.2">
      <c r="A123" s="27">
        <v>13</v>
      </c>
      <c r="B123" s="32">
        <v>10113</v>
      </c>
      <c r="C123" s="29">
        <v>41964</v>
      </c>
      <c r="D123" s="50" t="s">
        <v>108</v>
      </c>
      <c r="E123" s="31">
        <v>270</v>
      </c>
      <c r="F123" s="32">
        <v>6000</v>
      </c>
      <c r="G123" s="33">
        <f t="shared" si="1"/>
        <v>165611.74</v>
      </c>
      <c r="H123" s="34">
        <v>165.61174</v>
      </c>
      <c r="I123" s="38" t="s">
        <v>384</v>
      </c>
      <c r="J123" s="29">
        <v>42048</v>
      </c>
    </row>
    <row r="124" spans="1:10" s="62" customFormat="1" ht="12.75" customHeight="1" x14ac:dyDescent="0.2">
      <c r="A124" s="7"/>
      <c r="B124" s="5" t="s">
        <v>266</v>
      </c>
      <c r="C124" s="4"/>
      <c r="D124" s="72"/>
      <c r="E124" s="61">
        <f>SUM(E111:E123)</f>
        <v>1157.5</v>
      </c>
      <c r="F124" s="5"/>
      <c r="G124" s="74">
        <f>SUM(G111:G123)</f>
        <v>545457.32999999996</v>
      </c>
      <c r="H124" s="6"/>
      <c r="I124" s="7"/>
      <c r="J124" s="4"/>
    </row>
    <row r="125" spans="1:10" s="62" customFormat="1" ht="12.75" customHeight="1" x14ac:dyDescent="0.2">
      <c r="A125" s="7"/>
      <c r="B125" s="5" t="s">
        <v>267</v>
      </c>
      <c r="C125" s="4"/>
      <c r="D125" s="72"/>
      <c r="E125" s="61">
        <f>E124+E109+E83+E76+E57+E50+E36+E18</f>
        <v>3494</v>
      </c>
      <c r="F125" s="5"/>
      <c r="G125" s="74">
        <f>G124+G109+G83+G76+G57+G50+G36+G18</f>
        <v>1268621.2699999998</v>
      </c>
      <c r="H125" s="6"/>
      <c r="I125" s="7"/>
      <c r="J125" s="4"/>
    </row>
  </sheetData>
  <mergeCells count="10">
    <mergeCell ref="E5:E6"/>
    <mergeCell ref="F5:F6"/>
    <mergeCell ref="G5:G6"/>
    <mergeCell ref="H5:H6"/>
    <mergeCell ref="I5:J5"/>
    <mergeCell ref="A3:J3"/>
    <mergeCell ref="A5:A6"/>
    <mergeCell ref="B5:B6"/>
    <mergeCell ref="C5:C6"/>
    <mergeCell ref="D5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для п.7 таблицы за 2014</vt:lpstr>
      <vt:lpstr>для п.7 табл. за 2015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Евгения Анатольевна</dc:creator>
  <cp:lastModifiedBy>Васильева Евгения Анатольевна</cp:lastModifiedBy>
  <dcterms:created xsi:type="dcterms:W3CDTF">2015-09-29T03:36:54Z</dcterms:created>
  <dcterms:modified xsi:type="dcterms:W3CDTF">2015-10-15T07:52:47Z</dcterms:modified>
</cp:coreProperties>
</file>