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18075" windowHeight="11760"/>
  </bookViews>
  <sheets>
    <sheet name="за 4 квартал 2014" sheetId="4" r:id="rId1"/>
    <sheet name="за 2014г" sheetId="1" r:id="rId2"/>
    <sheet name="Лист2" sheetId="2" r:id="rId3"/>
    <sheet name="Лист3" sheetId="3" r:id="rId4"/>
  </sheets>
  <externalReferences>
    <externalReference r:id="rId5"/>
    <externalReference r:id="rId6"/>
    <externalReference r:id="rId7"/>
    <externalReference r:id="rId8"/>
    <externalReference r:id="rId9"/>
  </externalReferences>
  <definedNames>
    <definedName name="_xlnm.Print_Area" localSheetId="0">'за 4 квартал 2014'!$A$1:$F$128</definedName>
  </definedNames>
  <calcPr calcId="144525"/>
</workbook>
</file>

<file path=xl/calcChain.xml><?xml version="1.0" encoding="utf-8"?>
<calcChain xmlns="http://schemas.openxmlformats.org/spreadsheetml/2006/main">
  <c r="F44" i="4" l="1"/>
  <c r="F43" i="4"/>
  <c r="F42" i="4"/>
  <c r="E42" i="4"/>
  <c r="D42" i="4"/>
  <c r="C42" i="4"/>
  <c r="B42" i="4"/>
  <c r="F41" i="4"/>
  <c r="F40" i="4"/>
  <c r="E40" i="4"/>
  <c r="D40" i="4"/>
  <c r="C40" i="4"/>
  <c r="B40" i="4"/>
  <c r="F39" i="4"/>
  <c r="E39" i="4"/>
  <c r="D39" i="4"/>
  <c r="C39" i="4"/>
  <c r="B39" i="4"/>
  <c r="F38" i="4"/>
  <c r="E38" i="4"/>
  <c r="D38" i="4"/>
  <c r="C38" i="4"/>
  <c r="B38" i="4"/>
  <c r="F37" i="4"/>
  <c r="E37" i="4"/>
  <c r="D37" i="4"/>
  <c r="C37" i="4"/>
  <c r="B37" i="4"/>
  <c r="F36" i="4"/>
  <c r="E36" i="4"/>
  <c r="D36" i="4"/>
  <c r="C36" i="4"/>
  <c r="B36" i="4"/>
  <c r="F35" i="4"/>
  <c r="E35" i="4"/>
  <c r="D35" i="4"/>
  <c r="C35" i="4"/>
  <c r="B35" i="4"/>
  <c r="F34" i="4"/>
  <c r="E34" i="4"/>
  <c r="D34" i="4"/>
  <c r="C34" i="4"/>
  <c r="B34" i="4"/>
  <c r="F33" i="4"/>
  <c r="E33" i="4"/>
  <c r="D33" i="4"/>
  <c r="C33" i="4"/>
  <c r="B33" i="4"/>
  <c r="F32" i="4"/>
  <c r="E32" i="4"/>
  <c r="D32" i="4"/>
  <c r="C32" i="4"/>
  <c r="B32" i="4"/>
  <c r="F31" i="4"/>
  <c r="E31" i="4"/>
  <c r="D31" i="4"/>
  <c r="C31" i="4"/>
  <c r="B31" i="4"/>
  <c r="F30" i="4"/>
  <c r="E30" i="4"/>
  <c r="D30" i="4"/>
  <c r="C30" i="4"/>
  <c r="B30" i="4"/>
  <c r="F29" i="4"/>
  <c r="E29" i="4"/>
  <c r="D29" i="4"/>
  <c r="C29" i="4"/>
  <c r="B29" i="4"/>
  <c r="F28" i="4"/>
  <c r="E28" i="4"/>
  <c r="D28" i="4"/>
  <c r="C28" i="4"/>
  <c r="B28" i="4"/>
  <c r="F27" i="4"/>
  <c r="E27" i="4"/>
  <c r="D27" i="4"/>
  <c r="C27" i="4"/>
  <c r="B27" i="4"/>
  <c r="F26" i="4"/>
  <c r="E26" i="4"/>
  <c r="D26" i="4"/>
  <c r="C26" i="4"/>
  <c r="B26" i="4"/>
  <c r="F25" i="4"/>
  <c r="E25" i="4"/>
  <c r="D25" i="4"/>
  <c r="C25" i="4"/>
  <c r="B25" i="4"/>
  <c r="F24" i="4"/>
  <c r="E24" i="4"/>
  <c r="D24" i="4"/>
  <c r="C24" i="4"/>
  <c r="B24" i="4"/>
  <c r="F23" i="4"/>
  <c r="E23" i="4"/>
  <c r="D23" i="4"/>
  <c r="C23" i="4"/>
  <c r="B23" i="4"/>
  <c r="F22" i="4"/>
  <c r="E22" i="4"/>
  <c r="D22" i="4"/>
  <c r="C22" i="4"/>
  <c r="B22" i="4"/>
  <c r="F21" i="4"/>
  <c r="E21" i="4"/>
  <c r="D21" i="4"/>
  <c r="C21" i="4"/>
  <c r="B21" i="4"/>
  <c r="F20" i="4"/>
  <c r="E20" i="4"/>
  <c r="D20" i="4"/>
  <c r="C20" i="4"/>
  <c r="B20" i="4"/>
  <c r="F19" i="4"/>
  <c r="E19" i="4"/>
  <c r="D19" i="4"/>
  <c r="C19" i="4"/>
  <c r="B19" i="4"/>
  <c r="F18" i="4"/>
  <c r="E18" i="4"/>
  <c r="D18" i="4"/>
  <c r="C18" i="4"/>
  <c r="B18" i="4"/>
  <c r="F17" i="4"/>
  <c r="E17" i="4"/>
  <c r="D17" i="4"/>
  <c r="C17" i="4"/>
  <c r="B17" i="4"/>
  <c r="F16" i="4"/>
  <c r="E16" i="4"/>
  <c r="D16" i="4"/>
  <c r="C16" i="4"/>
  <c r="B16" i="4"/>
  <c r="F15" i="4"/>
  <c r="E15" i="4"/>
  <c r="D15" i="4"/>
  <c r="C15" i="4"/>
  <c r="B15" i="4"/>
  <c r="F14" i="4"/>
  <c r="E14" i="4"/>
  <c r="D14" i="4"/>
  <c r="C14" i="4"/>
  <c r="B14" i="4"/>
  <c r="F13" i="4"/>
  <c r="E13" i="4"/>
  <c r="D13" i="4"/>
  <c r="C13" i="4"/>
  <c r="B13" i="4"/>
  <c r="F12" i="4"/>
  <c r="E12" i="4"/>
  <c r="D12" i="4"/>
  <c r="C12" i="4"/>
  <c r="B12" i="4"/>
  <c r="F11" i="4"/>
  <c r="E11" i="4"/>
  <c r="D11" i="4"/>
  <c r="C11" i="4"/>
  <c r="B11" i="4"/>
  <c r="F10" i="4"/>
  <c r="E10" i="4"/>
  <c r="D10" i="4"/>
  <c r="C10" i="4"/>
  <c r="B10" i="4"/>
  <c r="F9" i="4"/>
  <c r="E9" i="4"/>
  <c r="D9" i="4"/>
  <c r="C9" i="4"/>
  <c r="B9" i="4"/>
  <c r="F8" i="4"/>
  <c r="E8" i="4"/>
  <c r="D8" i="4"/>
  <c r="C8" i="4"/>
  <c r="B8" i="4"/>
  <c r="F7" i="4"/>
  <c r="E7" i="4"/>
  <c r="D7" i="4"/>
  <c r="C7" i="4"/>
  <c r="B7" i="4"/>
  <c r="F6" i="4"/>
  <c r="E6" i="4"/>
  <c r="D6" i="4"/>
  <c r="C6" i="4"/>
  <c r="B6" i="4"/>
  <c r="F5" i="4"/>
  <c r="E5" i="4"/>
  <c r="D5" i="4"/>
  <c r="C5" i="4"/>
  <c r="B5" i="4"/>
  <c r="F4" i="4"/>
  <c r="F104" i="4" s="1"/>
  <c r="E4" i="4"/>
  <c r="E104" i="4" s="1"/>
  <c r="D4" i="4"/>
  <c r="C4" i="4"/>
  <c r="B4" i="4"/>
  <c r="L15" i="1" l="1"/>
  <c r="L13" i="1"/>
  <c r="I12" i="1"/>
  <c r="J12" i="1"/>
  <c r="I14" i="1"/>
  <c r="J14" i="1"/>
  <c r="J11" i="1"/>
  <c r="I11" i="1"/>
  <c r="G12" i="1" l="1"/>
  <c r="H12" i="1"/>
  <c r="G14" i="1"/>
  <c r="H14" i="1"/>
  <c r="G13" i="1"/>
  <c r="H11" i="1"/>
  <c r="G11" i="1"/>
  <c r="E12" i="1" l="1"/>
  <c r="F12" i="1"/>
  <c r="E14" i="1"/>
  <c r="F14" i="1"/>
  <c r="E13" i="1"/>
  <c r="F11" i="1"/>
  <c r="E11" i="1"/>
  <c r="C12" i="1" l="1"/>
  <c r="K12" i="1" s="1"/>
  <c r="D12" i="1"/>
  <c r="L12" i="1" s="1"/>
  <c r="D14" i="1"/>
  <c r="L14" i="1" s="1"/>
  <c r="C14" i="1"/>
  <c r="K14" i="1" s="1"/>
  <c r="C13" i="1"/>
  <c r="K13" i="1" s="1"/>
  <c r="D11" i="1"/>
  <c r="L11" i="1" s="1"/>
  <c r="C11" i="1"/>
  <c r="K11" i="1" s="1"/>
</calcChain>
</file>

<file path=xl/sharedStrings.xml><?xml version="1.0" encoding="utf-8"?>
<sst xmlns="http://schemas.openxmlformats.org/spreadsheetml/2006/main" count="109" uniqueCount="92">
  <si>
    <t>№</t>
  </si>
  <si>
    <t>Наименование показателя</t>
  </si>
  <si>
    <t>Мощность, кВт</t>
  </si>
  <si>
    <t>Количество поданных и зарегистрированных заявок на подключение к системе электроснабжения</t>
  </si>
  <si>
    <t>Количество зарегистрированных заявок на подключение к системе электроснабжения</t>
  </si>
  <si>
    <t>Количество исполненных заявок на подключение к системе электроснабжения</t>
  </si>
  <si>
    <t>Количество заявок на подключение к системе электроснабжения, по которым принято решение об отказе в подключении</t>
  </si>
  <si>
    <t>Справочно: количество выданных технических условий</t>
  </si>
  <si>
    <t>Количество</t>
  </si>
  <si>
    <t xml:space="preserve">Количество заявок по договорам присоединения к электрическим сетям для раскрытия информации </t>
  </si>
  <si>
    <t>В отношении трансформаторных подстанций  35 кВ и выше- присоединений нет.</t>
  </si>
  <si>
    <t>Аксенов Д.А.</t>
  </si>
  <si>
    <t>Начальник комплексного центра обслуживания</t>
  </si>
  <si>
    <t>Исп. Васильева Е.А.</t>
  </si>
  <si>
    <t>за 2014 год</t>
  </si>
  <si>
    <t>II квартал</t>
  </si>
  <si>
    <t>III квартал</t>
  </si>
  <si>
    <t>I квартал</t>
  </si>
  <si>
    <t>IV квартал</t>
  </si>
  <si>
    <t>Итого за 2014 г:</t>
  </si>
  <si>
    <t>Количество заявок по договорам присоединения к электричеким сетям</t>
  </si>
  <si>
    <t>для раскрытия информации за IVквартал 2014 г</t>
  </si>
  <si>
    <t>№ п/п</t>
  </si>
  <si>
    <t>№ договора</t>
  </si>
  <si>
    <t>Дата заключения договора</t>
  </si>
  <si>
    <t>Наименование заявителя</t>
  </si>
  <si>
    <t>Присоединяемая мощность, кВт</t>
  </si>
  <si>
    <t>Стоимость договора (с НДС), тыс.руб</t>
  </si>
  <si>
    <t>Алисов В.В.</t>
  </si>
  <si>
    <t>Карышева Н.С.</t>
  </si>
  <si>
    <t>ООО "Стройсервис"</t>
  </si>
  <si>
    <t>Хориков Е.А.</t>
  </si>
  <si>
    <t>Мешкова Л.А., Мешков В.А., Мешков А.В.</t>
  </si>
  <si>
    <t>Чанчиков А.В.</t>
  </si>
  <si>
    <t>Кириллов В.А., Кириллова В.И., Шибаев Д.А.</t>
  </si>
  <si>
    <t>Соколовская А.В.</t>
  </si>
  <si>
    <t>Юлдашева С.М.</t>
  </si>
  <si>
    <t>Рычков В.А.</t>
  </si>
  <si>
    <t>Игошин В.С.</t>
  </si>
  <si>
    <t>ГСК "Причал Л-14"</t>
  </si>
  <si>
    <t>Асташкевич С.В., Климович И.В.</t>
  </si>
  <si>
    <t>ОАО "Розпечать"</t>
  </si>
  <si>
    <t>ООО "Крона"</t>
  </si>
  <si>
    <t>Козловская И.А.</t>
  </si>
  <si>
    <t>Попова Л.И.</t>
  </si>
  <si>
    <t>Потылицын К.Г.</t>
  </si>
  <si>
    <t>Черепанов А.Н.</t>
  </si>
  <si>
    <t>Иванова А.П.</t>
  </si>
  <si>
    <t>Горейнов П.А., Золинов А.Ю., Горейнов Р.П.</t>
  </si>
  <si>
    <t>Авдеев П.Г.</t>
  </si>
  <si>
    <t>Щекин Б.П.</t>
  </si>
  <si>
    <t>Тарасова А.В., Тарасов Р.В.</t>
  </si>
  <si>
    <t>МБУК "Музей "Мемориал Победы"</t>
  </si>
  <si>
    <t>ООО "Городской молочный комбинат"</t>
  </si>
  <si>
    <t>Циванюк С.Н.</t>
  </si>
  <si>
    <t>Аксенов Ю.В.</t>
  </si>
  <si>
    <t>Потылицина Е.Н.</t>
  </si>
  <si>
    <t>Циванюк С.С.</t>
  </si>
  <si>
    <t>Бруль С.А.</t>
  </si>
  <si>
    <t>Тарасов В.И., Морозов О.В., Ярошенко С.В.</t>
  </si>
  <si>
    <t>Тарасов В.И., Смирнов Б.А., Стародубцев А.А., Морозов О.В.</t>
  </si>
  <si>
    <t>159/14</t>
  </si>
  <si>
    <t>КГКУ "ЦИТ Красноярского края"</t>
  </si>
  <si>
    <t>158/14</t>
  </si>
  <si>
    <t>НП СРО "Кедр"</t>
  </si>
  <si>
    <t>Лялина В.Д.</t>
  </si>
  <si>
    <t>01.14.2014</t>
  </si>
  <si>
    <t>Петрова А.Т.</t>
  </si>
  <si>
    <t>Кузин Г.А.,                                                                  Кузина Т.Л.</t>
  </si>
  <si>
    <t>Маленкин В.Ю.</t>
  </si>
  <si>
    <t>Торогулова В.К.</t>
  </si>
  <si>
    <t>Алтаева О.А.</t>
  </si>
  <si>
    <t>Бурчакова В.А., Васильева М.А.</t>
  </si>
  <si>
    <t>Микаилов Р.Н.</t>
  </si>
  <si>
    <t>ОАО АКБ "ЮГРА"</t>
  </si>
  <si>
    <t>Майдукова Т.В.</t>
  </si>
  <si>
    <t>Рзаева Е.А.</t>
  </si>
  <si>
    <t>Онищук А.И.</t>
  </si>
  <si>
    <t>Тигунова И.А.</t>
  </si>
  <si>
    <t>ООО "ССК"</t>
  </si>
  <si>
    <t>Скурихин С.Г.</t>
  </si>
  <si>
    <t>Белоусов М.Ю.</t>
  </si>
  <si>
    <t>Шроо П.В.</t>
  </si>
  <si>
    <t>ООО "ОДОС"</t>
  </si>
  <si>
    <t>Арутюнян В.А.</t>
  </si>
  <si>
    <t>Коренева Л.А., Белянина Г.А.</t>
  </si>
  <si>
    <t>Исаева О.Н.</t>
  </si>
  <si>
    <t>Круглик В.И.</t>
  </si>
  <si>
    <t>Рубанов В.Н.</t>
  </si>
  <si>
    <t>Коновалова С.Н.</t>
  </si>
  <si>
    <t xml:space="preserve">Д.А. Аксенов </t>
  </si>
  <si>
    <t>исп. Васильева Е.А.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</si>
</sst>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0"/>
  </numFmts>
  <fonts count="11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9"/>
      <color theme="1"/>
      <name val="Tahoma"/>
      <family val="2"/>
      <charset val="204"/>
    </font>
    <font>
      <sz val="10"/>
      <name val="Arial Cyr"/>
      <charset val="204"/>
    </font>
    <font>
      <b/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73">
    <xf numFmtId="0" fontId="0" fillId="0" borderId="0" xfId="0"/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2" fontId="3" fillId="0" borderId="1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1" applyFont="1" applyFill="1" applyBorder="1" applyAlignment="1">
      <alignment horizontal="center" vertical="center"/>
    </xf>
    <xf numFmtId="0" fontId="8" fillId="0" borderId="0" xfId="1" applyFont="1" applyFill="1"/>
    <xf numFmtId="0" fontId="7" fillId="0" borderId="6" xfId="1" applyFont="1" applyFill="1" applyBorder="1" applyAlignment="1">
      <alignment horizontal="center" vertical="center"/>
    </xf>
    <xf numFmtId="0" fontId="9" fillId="0" borderId="1" xfId="1" applyFont="1" applyFill="1" applyBorder="1" applyAlignment="1">
      <alignment horizontal="center" vertical="center" wrapText="1"/>
    </xf>
    <xf numFmtId="1" fontId="9" fillId="0" borderId="1" xfId="1" applyNumberFormat="1" applyFont="1" applyFill="1" applyBorder="1" applyAlignment="1">
      <alignment horizontal="center" vertical="center" wrapText="1"/>
    </xf>
    <xf numFmtId="14" fontId="9" fillId="0" borderId="1" xfId="1" applyNumberFormat="1" applyFont="1" applyFill="1" applyBorder="1" applyAlignment="1">
      <alignment horizontal="center" vertical="center" wrapText="1"/>
    </xf>
    <xf numFmtId="0" fontId="9" fillId="2" borderId="1" xfId="1" applyFont="1" applyFill="1" applyBorder="1" applyAlignment="1">
      <alignment horizontal="left" vertical="center" wrapText="1"/>
    </xf>
    <xf numFmtId="2" fontId="9" fillId="0" borderId="1" xfId="1" applyNumberFormat="1" applyFont="1" applyFill="1" applyBorder="1" applyAlignment="1">
      <alignment horizontal="center" vertical="center" wrapText="1"/>
    </xf>
    <xf numFmtId="164" fontId="9" fillId="0" borderId="1" xfId="1" applyNumberFormat="1" applyFont="1" applyFill="1" applyBorder="1" applyAlignment="1">
      <alignment horizontal="center" vertical="center" wrapText="1"/>
    </xf>
    <xf numFmtId="0" fontId="8" fillId="0" borderId="1" xfId="1" applyFont="1" applyFill="1" applyBorder="1" applyAlignment="1">
      <alignment horizontal="center" vertical="center" wrapText="1"/>
    </xf>
    <xf numFmtId="1" fontId="8" fillId="0" borderId="1" xfId="1" applyNumberFormat="1" applyFont="1" applyFill="1" applyBorder="1" applyAlignment="1">
      <alignment horizontal="center" vertical="center" wrapText="1"/>
    </xf>
    <xf numFmtId="14" fontId="8" fillId="0" borderId="1" xfId="1" applyNumberFormat="1" applyFont="1" applyFill="1" applyBorder="1" applyAlignment="1">
      <alignment horizontal="center" vertical="center" wrapText="1"/>
    </xf>
    <xf numFmtId="0" fontId="8" fillId="0" borderId="1" xfId="1" applyFont="1" applyFill="1" applyBorder="1" applyAlignment="1">
      <alignment horizontal="left" vertical="center" wrapText="1"/>
    </xf>
    <xf numFmtId="2" fontId="8" fillId="0" borderId="1" xfId="1" applyNumberFormat="1" applyFont="1" applyFill="1" applyBorder="1" applyAlignment="1">
      <alignment horizontal="center" vertical="center" wrapText="1"/>
    </xf>
    <xf numFmtId="4" fontId="8" fillId="0" borderId="1" xfId="1" applyNumberFormat="1" applyFont="1" applyFill="1" applyBorder="1" applyAlignment="1">
      <alignment horizontal="center" vertical="center" wrapText="1"/>
    </xf>
    <xf numFmtId="164" fontId="8" fillId="0" borderId="1" xfId="1" applyNumberFormat="1" applyFont="1" applyFill="1" applyBorder="1" applyAlignment="1">
      <alignment horizontal="center" vertical="center" wrapText="1"/>
    </xf>
    <xf numFmtId="0" fontId="8" fillId="0" borderId="0" xfId="1" applyFont="1" applyFill="1" applyAlignment="1">
      <alignment wrapText="1"/>
    </xf>
    <xf numFmtId="0" fontId="9" fillId="0" borderId="0" xfId="1" applyFont="1" applyFill="1" applyBorder="1"/>
    <xf numFmtId="0" fontId="9" fillId="0" borderId="0" xfId="1" applyFont="1" applyFill="1"/>
    <xf numFmtId="0" fontId="10" fillId="0" borderId="0" xfId="1" applyFont="1" applyFill="1"/>
    <xf numFmtId="0" fontId="10" fillId="0" borderId="0" xfId="1" applyFont="1" applyFill="1" applyAlignment="1">
      <alignment wrapText="1"/>
    </xf>
    <xf numFmtId="0" fontId="9" fillId="0" borderId="1" xfId="1" applyFont="1" applyFill="1" applyBorder="1" applyAlignment="1">
      <alignment horizontal="center" vertical="center"/>
    </xf>
    <xf numFmtId="14" fontId="9" fillId="0" borderId="1" xfId="1" applyNumberFormat="1" applyFont="1" applyFill="1" applyBorder="1" applyAlignment="1">
      <alignment horizontal="center" vertical="center"/>
    </xf>
    <xf numFmtId="4" fontId="9" fillId="0" borderId="1" xfId="1" applyNumberFormat="1" applyFont="1" applyFill="1" applyBorder="1" applyAlignment="1">
      <alignment horizontal="center" vertical="center" wrapText="1"/>
    </xf>
    <xf numFmtId="0" fontId="9" fillId="0" borderId="0" xfId="1" applyFont="1" applyFill="1" applyBorder="1" applyAlignment="1">
      <alignment horizontal="center" vertical="center"/>
    </xf>
    <xf numFmtId="14" fontId="9" fillId="0" borderId="0" xfId="1" applyNumberFormat="1" applyFont="1" applyFill="1" applyBorder="1" applyAlignment="1">
      <alignment horizontal="center" vertical="center"/>
    </xf>
    <xf numFmtId="9" fontId="8" fillId="2" borderId="0" xfId="1" applyNumberFormat="1" applyFont="1" applyFill="1" applyBorder="1" applyAlignment="1">
      <alignment horizontal="left" vertical="center" wrapText="1"/>
    </xf>
    <xf numFmtId="2" fontId="9" fillId="0" borderId="0" xfId="1" applyNumberFormat="1" applyFont="1" applyFill="1" applyBorder="1" applyAlignment="1">
      <alignment horizontal="center" vertical="center" wrapText="1"/>
    </xf>
    <xf numFmtId="164" fontId="9" fillId="0" borderId="0" xfId="1" applyNumberFormat="1" applyFont="1" applyFill="1" applyBorder="1" applyAlignment="1">
      <alignment horizontal="center" vertical="center"/>
    </xf>
    <xf numFmtId="0" fontId="9" fillId="0" borderId="4" xfId="1" applyFont="1" applyFill="1" applyBorder="1" applyAlignment="1">
      <alignment horizontal="center" vertical="center"/>
    </xf>
    <xf numFmtId="0" fontId="9" fillId="0" borderId="7" xfId="1" applyFont="1" applyFill="1" applyBorder="1" applyAlignment="1">
      <alignment horizontal="center" vertical="center"/>
    </xf>
    <xf numFmtId="0" fontId="9" fillId="0" borderId="5" xfId="1" applyFont="1" applyFill="1" applyBorder="1" applyAlignment="1">
      <alignment horizontal="center" vertical="center"/>
    </xf>
    <xf numFmtId="164" fontId="9" fillId="0" borderId="1" xfId="1" applyNumberFormat="1" applyFont="1" applyFill="1" applyBorder="1" applyAlignment="1">
      <alignment horizontal="center" vertical="center"/>
    </xf>
    <xf numFmtId="0" fontId="8" fillId="0" borderId="4" xfId="1" applyFont="1" applyFill="1" applyBorder="1" applyAlignment="1">
      <alignment horizontal="left" vertical="center" wrapText="1"/>
    </xf>
    <xf numFmtId="0" fontId="8" fillId="0" borderId="7" xfId="1" applyFont="1" applyFill="1" applyBorder="1" applyAlignment="1">
      <alignment horizontal="left" vertical="center" wrapText="1"/>
    </xf>
    <xf numFmtId="0" fontId="8" fillId="0" borderId="5" xfId="1" applyFont="1" applyFill="1" applyBorder="1" applyAlignment="1">
      <alignment horizontal="left" vertical="center" wrapText="1"/>
    </xf>
    <xf numFmtId="2" fontId="8" fillId="0" borderId="1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 wrapText="1"/>
    </xf>
    <xf numFmtId="2" fontId="8" fillId="0" borderId="0" xfId="1" applyNumberFormat="1" applyFont="1" applyFill="1" applyBorder="1" applyAlignment="1">
      <alignment horizontal="center" vertical="center"/>
    </xf>
    <xf numFmtId="0" fontId="10" fillId="0" borderId="0" xfId="1" applyFont="1" applyFill="1" applyAlignment="1">
      <alignment vertical="center"/>
    </xf>
    <xf numFmtId="0" fontId="10" fillId="0" borderId="0" xfId="1" applyFont="1" applyFill="1" applyAlignment="1">
      <alignment horizontal="left" vertical="center"/>
    </xf>
    <xf numFmtId="2" fontId="10" fillId="0" borderId="0" xfId="1" applyNumberFormat="1" applyFont="1" applyFill="1" applyAlignment="1">
      <alignment horizontal="center" vertical="center"/>
    </xf>
    <xf numFmtId="0" fontId="8" fillId="0" borderId="0" xfId="1" applyFont="1" applyFill="1" applyAlignment="1">
      <alignment horizontal="right" wrapText="1"/>
    </xf>
    <xf numFmtId="0" fontId="8" fillId="0" borderId="0" xfId="1" applyFont="1" applyFill="1" applyAlignment="1"/>
    <xf numFmtId="0" fontId="8" fillId="0" borderId="0" xfId="1" applyFont="1" applyFill="1" applyAlignment="1">
      <alignment horizontal="left" vertical="center" wrapText="1"/>
    </xf>
    <xf numFmtId="1" fontId="8" fillId="0" borderId="0" xfId="1" applyNumberFormat="1" applyFont="1" applyFill="1" applyAlignment="1">
      <alignment horizontal="right" vertical="center" wrapText="1"/>
    </xf>
    <xf numFmtId="0" fontId="8" fillId="0" borderId="0" xfId="1" applyFont="1" applyFill="1" applyAlignment="1">
      <alignment horizontal="left" wrapText="1"/>
    </xf>
    <xf numFmtId="0" fontId="8" fillId="0" borderId="0" xfId="1" applyFont="1" applyFill="1" applyAlignment="1">
      <alignment horizontal="left" wrapText="1"/>
    </xf>
    <xf numFmtId="0" fontId="8" fillId="2" borderId="0" xfId="1" applyFont="1" applyFill="1" applyAlignment="1">
      <alignment horizontal="left" vertical="center" wrapText="1"/>
    </xf>
    <xf numFmtId="0" fontId="8" fillId="0" borderId="0" xfId="1" applyFont="1" applyFill="1" applyAlignment="1">
      <alignment horizontal="center" wrapText="1"/>
    </xf>
    <xf numFmtId="0" fontId="8" fillId="0" borderId="0" xfId="1" applyFont="1" applyFill="1" applyAlignment="1">
      <alignment horizontal="center" vertical="center"/>
    </xf>
    <xf numFmtId="1" fontId="8" fillId="0" borderId="0" xfId="1" applyNumberFormat="1" applyFont="1" applyFill="1" applyAlignment="1">
      <alignment horizontal="center" vertical="center"/>
    </xf>
    <xf numFmtId="14" fontId="8" fillId="0" borderId="0" xfId="1" applyNumberFormat="1" applyFont="1" applyFill="1" applyAlignment="1">
      <alignment horizontal="center" vertical="center"/>
    </xf>
    <xf numFmtId="0" fontId="8" fillId="2" borderId="0" xfId="1" applyFont="1" applyFill="1" applyAlignment="1">
      <alignment horizontal="left" vertical="center"/>
    </xf>
    <xf numFmtId="2" fontId="8" fillId="0" borderId="0" xfId="1" applyNumberFormat="1" applyFont="1" applyFill="1" applyAlignment="1">
      <alignment horizontal="center" vertical="center"/>
    </xf>
    <xf numFmtId="164" fontId="8" fillId="0" borderId="0" xfId="1" applyNumberFormat="1" applyFont="1" applyFill="1" applyAlignment="1">
      <alignment horizontal="center" vertic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161926</xdr:colOff>
      <xdr:row>0</xdr:row>
      <xdr:rowOff>47625</xdr:rowOff>
    </xdr:from>
    <xdr:to>
      <xdr:col>8</xdr:col>
      <xdr:colOff>600075</xdr:colOff>
      <xdr:row>3</xdr:row>
      <xdr:rowOff>95251</xdr:rowOff>
    </xdr:to>
    <xdr:grpSp>
      <xdr:nvGrpSpPr>
        <xdr:cNvPr id="1055" name="Group 31"/>
        <xdr:cNvGrpSpPr>
          <a:grpSpLocks/>
        </xdr:cNvGrpSpPr>
      </xdr:nvGrpSpPr>
      <xdr:grpSpPr bwMode="auto">
        <a:xfrm>
          <a:off x="161926" y="47625"/>
          <a:ext cx="8137524" cy="619126"/>
          <a:chOff x="1152" y="1134"/>
          <a:chExt cx="10135" cy="865"/>
        </a:xfrm>
      </xdr:grpSpPr>
      <xdr:pic>
        <xdr:nvPicPr>
          <xdr:cNvPr id="33" name="Рисунок 32" descr="brend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52" y="1134"/>
            <a:ext cx="9808" cy="86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059" name="Text Box 35"/>
          <xdr:cNvSpPr txBox="1">
            <a:spLocks noChangeArrowheads="1"/>
          </xdr:cNvSpPr>
        </xdr:nvSpPr>
        <xdr:spPr bwMode="auto">
          <a:xfrm>
            <a:off x="6266" y="1255"/>
            <a:ext cx="5021" cy="68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ru-RU" sz="1100" b="0" i="0" u="none" strike="noStrike" baseline="0">
                <a:solidFill>
                  <a:srgbClr val="000000"/>
                </a:solidFill>
                <a:latin typeface="Oliver"/>
              </a:rPr>
              <a:t>Общество с ограниченной ответственностью</a:t>
            </a:r>
            <a:endParaRPr lang="ru-RU" sz="1100" b="0" i="0" u="none" strike="noStrike" baseline="0">
              <a:solidFill>
                <a:srgbClr val="000000"/>
              </a:solidFill>
              <a:latin typeface="Calibri"/>
              <a:cs typeface="Calibri"/>
            </a:endParaRPr>
          </a:p>
          <a:p>
            <a:pPr algn="l" rtl="0">
              <a:defRPr sz="1000"/>
            </a:pPr>
            <a:r>
              <a:rPr lang="ru-RU" sz="1100" b="0" i="0" u="none" strike="noStrike" baseline="0">
                <a:solidFill>
                  <a:srgbClr val="000000"/>
                </a:solidFill>
                <a:latin typeface="Oliver"/>
              </a:rPr>
              <a:t>«Красноярский жилищно-коммунальный комплекс»</a:t>
            </a:r>
            <a:endParaRPr lang="ru-RU" sz="1100" b="0" i="0" u="none" strike="noStrike" baseline="0">
              <a:solidFill>
                <a:srgbClr val="000000"/>
              </a:solidFill>
              <a:latin typeface="Calibri"/>
              <a:cs typeface="Calibri"/>
            </a:endParaRPr>
          </a:p>
          <a:p>
            <a:pPr algn="l" rtl="0">
              <a:defRPr sz="1000"/>
            </a:pPr>
            <a:r>
              <a:rPr lang="ru-RU" sz="1100" b="0" i="0" u="none" strike="noStrike" baseline="0">
                <a:solidFill>
                  <a:srgbClr val="000000"/>
                </a:solidFill>
                <a:latin typeface="Calibri"/>
                <a:cs typeface="Calibri"/>
              </a:rPr>
              <a:t> </a:t>
            </a:r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%20&#1082;&#1074;&#1072;&#1088;&#1090;&#1072;&#1083;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II%20&#1082;&#1074;&#1072;&#1088;&#1090;&#1072;&#1083;%20201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III%20&#1082;&#1074;&#1072;&#1088;&#1090;&#1072;&#1083;%202014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62;&#1054;&#1050;-&#1069;&#1069;/&#1086;&#1090;&#1095;&#1077;&#1090;%20&#1101;&#1083;&#1077;&#1082;&#1090;&#1088;&#1086;/2014/&#1044;&#1083;&#1103;%20&#1056;&#1069;&#1050;/&#1076;&#1083;&#1103;%20&#1056;&#1069;&#1050;%202014%20&#1075;%20&#1076;&#1077;&#1082;&#1072;&#1073;&#1088;&#110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62;&#1054;&#1050;-&#1069;&#1069;/&#1086;&#1090;&#1095;&#1077;&#1090;%20&#1101;&#1083;&#1077;&#1082;&#1090;&#1088;&#1086;/2014/&#1044;&#1083;&#1103;%20&#1056;&#1069;&#1050;/&#1076;&#1083;&#1103;%20&#1056;&#1069;&#1050;%202014%20&#1075;%20&#1086;&#1082;&#1090;&#1103;&#1073;&#1088;&#110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квартал 2014"/>
    </sheetNames>
    <sheetDataSet>
      <sheetData sheetId="0">
        <row r="62">
          <cell r="E62">
            <v>1382.2800000000002</v>
          </cell>
        </row>
        <row r="65">
          <cell r="E65">
            <v>3812.0699999999997</v>
          </cell>
          <cell r="F65">
            <v>120</v>
          </cell>
        </row>
        <row r="66">
          <cell r="E66">
            <v>625.12</v>
          </cell>
          <cell r="F66">
            <v>22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 квартал 2014"/>
    </sheetNames>
    <sheetDataSet>
      <sheetData sheetId="0">
        <row r="73">
          <cell r="E73">
            <v>1561.78</v>
          </cell>
        </row>
        <row r="76">
          <cell r="E76">
            <v>4474.45</v>
          </cell>
          <cell r="F76">
            <v>129</v>
          </cell>
        </row>
        <row r="77">
          <cell r="E77">
            <v>772</v>
          </cell>
          <cell r="F77">
            <v>20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 квартал"/>
    </sheetNames>
    <sheetDataSet>
      <sheetData sheetId="0">
        <row r="95">
          <cell r="E95">
            <v>2700.64</v>
          </cell>
        </row>
        <row r="97">
          <cell r="E97">
            <v>5105.8099999999995</v>
          </cell>
          <cell r="F97">
            <v>146</v>
          </cell>
        </row>
        <row r="98">
          <cell r="E98">
            <v>404</v>
          </cell>
          <cell r="F98">
            <v>23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олный перечень 2014"/>
      <sheetName val="1.1. договора"/>
      <sheetName val="1.2. платежи"/>
      <sheetName val="для Вершняк"/>
      <sheetName val="лукиной"/>
      <sheetName val="лукиной отказы"/>
    </sheetNames>
    <sheetDataSet>
      <sheetData sheetId="0"/>
      <sheetData sheetId="1"/>
      <sheetData sheetId="2"/>
      <sheetData sheetId="3"/>
      <sheetData sheetId="4">
        <row r="40">
          <cell r="E40">
            <v>1429.74</v>
          </cell>
          <cell r="F40">
            <v>52</v>
          </cell>
        </row>
        <row r="41">
          <cell r="E41">
            <v>380</v>
          </cell>
          <cell r="F41">
            <v>12</v>
          </cell>
        </row>
      </sheetData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олный перечень 2014"/>
      <sheetName val="1.1. договора"/>
      <sheetName val="1.2. платежи"/>
      <sheetName val="для Вершняк"/>
      <sheetName val="лукиной"/>
    </sheetNames>
    <sheetDataSet>
      <sheetData sheetId="0"/>
      <sheetData sheetId="1">
        <row r="4">
          <cell r="B4">
            <v>10177</v>
          </cell>
          <cell r="C4">
            <v>41914</v>
          </cell>
          <cell r="D4" t="str">
            <v>Скобелина Н.Е.</v>
          </cell>
          <cell r="H4">
            <v>7</v>
          </cell>
        </row>
        <row r="5">
          <cell r="B5">
            <v>10178</v>
          </cell>
          <cell r="C5">
            <v>41914</v>
          </cell>
          <cell r="D5" t="str">
            <v>Демина Э.В.</v>
          </cell>
          <cell r="H5">
            <v>7</v>
          </cell>
        </row>
        <row r="6">
          <cell r="B6">
            <v>10170</v>
          </cell>
          <cell r="C6">
            <v>41914</v>
          </cell>
          <cell r="D6" t="str">
            <v>Иванов А.И.</v>
          </cell>
          <cell r="H6">
            <v>5</v>
          </cell>
        </row>
        <row r="7">
          <cell r="B7">
            <v>10180</v>
          </cell>
          <cell r="C7">
            <v>41914</v>
          </cell>
          <cell r="D7" t="str">
            <v>Бывшев В.А.</v>
          </cell>
          <cell r="H7">
            <v>5</v>
          </cell>
        </row>
        <row r="8">
          <cell r="B8">
            <v>10154</v>
          </cell>
          <cell r="C8">
            <v>41904</v>
          </cell>
          <cell r="D8" t="str">
            <v>Шиловский С.П.</v>
          </cell>
          <cell r="H8">
            <v>15</v>
          </cell>
        </row>
        <row r="9">
          <cell r="B9">
            <v>10160</v>
          </cell>
          <cell r="C9">
            <v>41918</v>
          </cell>
          <cell r="D9" t="str">
            <v>Рыжова О.В.</v>
          </cell>
          <cell r="H9">
            <v>5</v>
          </cell>
        </row>
        <row r="10">
          <cell r="B10">
            <v>10161</v>
          </cell>
          <cell r="C10">
            <v>41918</v>
          </cell>
          <cell r="D10" t="str">
            <v>Рыжова О.В.</v>
          </cell>
          <cell r="H10">
            <v>5</v>
          </cell>
        </row>
        <row r="11">
          <cell r="B11">
            <v>10181</v>
          </cell>
          <cell r="C11">
            <v>41918</v>
          </cell>
          <cell r="D11" t="str">
            <v>ООО "Рыбоводческое хозяйство "Есаульское"</v>
          </cell>
          <cell r="H11">
            <v>100</v>
          </cell>
        </row>
        <row r="12">
          <cell r="B12">
            <v>10179</v>
          </cell>
          <cell r="C12">
            <v>41914</v>
          </cell>
          <cell r="D12" t="str">
            <v>Федореева Е.Г.</v>
          </cell>
          <cell r="H12">
            <v>7</v>
          </cell>
        </row>
        <row r="13">
          <cell r="B13">
            <v>10171</v>
          </cell>
          <cell r="C13">
            <v>41914</v>
          </cell>
          <cell r="D13" t="str">
            <v>Акинфиев А.С.</v>
          </cell>
          <cell r="H13">
            <v>5</v>
          </cell>
        </row>
        <row r="14">
          <cell r="B14">
            <v>10183</v>
          </cell>
          <cell r="C14">
            <v>41919</v>
          </cell>
          <cell r="D14" t="str">
            <v>Кулаков А.А.</v>
          </cell>
          <cell r="H14">
            <v>5</v>
          </cell>
        </row>
        <row r="15">
          <cell r="B15">
            <v>10175</v>
          </cell>
          <cell r="C15">
            <v>41914</v>
          </cell>
          <cell r="D15" t="str">
            <v>ООО "ТД СВ-СТАЛЬ"</v>
          </cell>
          <cell r="H15">
            <v>15</v>
          </cell>
        </row>
        <row r="16">
          <cell r="B16">
            <v>10184</v>
          </cell>
          <cell r="C16">
            <v>41919</v>
          </cell>
          <cell r="D16" t="str">
            <v>Соломатова Л.С.</v>
          </cell>
          <cell r="H16">
            <v>15</v>
          </cell>
        </row>
        <row r="17">
          <cell r="B17">
            <v>10193</v>
          </cell>
          <cell r="C17">
            <v>41925</v>
          </cell>
          <cell r="D17" t="str">
            <v>Пономарева М.Ф.</v>
          </cell>
          <cell r="H17">
            <v>5</v>
          </cell>
        </row>
        <row r="18">
          <cell r="B18">
            <v>10163</v>
          </cell>
          <cell r="C18">
            <v>41904</v>
          </cell>
          <cell r="D18" t="str">
            <v>Баранов И.В.</v>
          </cell>
          <cell r="H18">
            <v>18.3</v>
          </cell>
        </row>
        <row r="19">
          <cell r="B19">
            <v>10188</v>
          </cell>
          <cell r="C19">
            <v>41921</v>
          </cell>
          <cell r="D19" t="str">
            <v>Даниленко С.А.</v>
          </cell>
          <cell r="H19">
            <v>10</v>
          </cell>
        </row>
        <row r="20">
          <cell r="B20">
            <v>10189</v>
          </cell>
          <cell r="C20">
            <v>41925</v>
          </cell>
          <cell r="D20" t="str">
            <v>Короть Л.З.</v>
          </cell>
          <cell r="H20">
            <v>10</v>
          </cell>
        </row>
        <row r="21">
          <cell r="B21">
            <v>10190</v>
          </cell>
          <cell r="C21">
            <v>41925</v>
          </cell>
          <cell r="D21" t="str">
            <v>Джумалиева А.Ж., Эмилов К.А.</v>
          </cell>
          <cell r="H21">
            <v>10</v>
          </cell>
        </row>
        <row r="22">
          <cell r="B22">
            <v>10173</v>
          </cell>
          <cell r="C22">
            <v>41914</v>
          </cell>
          <cell r="D22" t="str">
            <v>Шестакова С.В.</v>
          </cell>
          <cell r="H22">
            <v>5</v>
          </cell>
        </row>
        <row r="23">
          <cell r="B23">
            <v>10149</v>
          </cell>
          <cell r="C23">
            <v>41899</v>
          </cell>
          <cell r="D23" t="str">
            <v>Черняков М.М.</v>
          </cell>
          <cell r="H23">
            <v>15</v>
          </cell>
        </row>
        <row r="24">
          <cell r="B24">
            <v>10186</v>
          </cell>
          <cell r="C24">
            <v>41925</v>
          </cell>
          <cell r="D24" t="str">
            <v>Васильев П.И.</v>
          </cell>
          <cell r="H24">
            <v>10</v>
          </cell>
        </row>
        <row r="25">
          <cell r="B25">
            <v>10176</v>
          </cell>
          <cell r="C25">
            <v>41929</v>
          </cell>
          <cell r="D25" t="str">
            <v>Ширкин Е.Г.</v>
          </cell>
          <cell r="H25">
            <v>50</v>
          </cell>
        </row>
        <row r="26">
          <cell r="B26">
            <v>10192</v>
          </cell>
          <cell r="C26">
            <v>41925</v>
          </cell>
          <cell r="D26" t="str">
            <v>МАУ "ЦСК"</v>
          </cell>
          <cell r="H26">
            <v>10</v>
          </cell>
        </row>
        <row r="27">
          <cell r="B27">
            <v>10196</v>
          </cell>
          <cell r="C27">
            <v>41929</v>
          </cell>
          <cell r="D27" t="str">
            <v>Насыров Р.В.</v>
          </cell>
          <cell r="H27">
            <v>15</v>
          </cell>
        </row>
        <row r="28">
          <cell r="B28">
            <v>10195</v>
          </cell>
          <cell r="C28">
            <v>41929</v>
          </cell>
          <cell r="D28" t="str">
            <v>Насыров Р.В.</v>
          </cell>
          <cell r="H28">
            <v>15</v>
          </cell>
        </row>
        <row r="29">
          <cell r="B29">
            <v>10185</v>
          </cell>
          <cell r="C29">
            <v>41919</v>
          </cell>
          <cell r="D29" t="str">
            <v>Непомнящих Л.Е.</v>
          </cell>
          <cell r="H29">
            <v>7</v>
          </cell>
        </row>
        <row r="30">
          <cell r="B30">
            <v>10152</v>
          </cell>
          <cell r="C30">
            <v>41899</v>
          </cell>
          <cell r="D30" t="str">
            <v>Першин Д.В.</v>
          </cell>
          <cell r="H30">
            <v>15</v>
          </cell>
        </row>
        <row r="31">
          <cell r="B31">
            <v>10187</v>
          </cell>
          <cell r="C31">
            <v>41921</v>
          </cell>
          <cell r="D31" t="str">
            <v>Дроздов А.А.</v>
          </cell>
          <cell r="H31">
            <v>7</v>
          </cell>
        </row>
        <row r="32">
          <cell r="B32">
            <v>10205</v>
          </cell>
          <cell r="C32">
            <v>41939</v>
          </cell>
          <cell r="D32" t="str">
            <v>Грачев В.И., Оголь А.В., Шнель О.Н.</v>
          </cell>
          <cell r="H32">
            <v>15</v>
          </cell>
        </row>
        <row r="33">
          <cell r="B33">
            <v>10155</v>
          </cell>
          <cell r="C33">
            <v>41906</v>
          </cell>
          <cell r="D33" t="str">
            <v>ООО "ДМ Трейдинг"</v>
          </cell>
          <cell r="H33">
            <v>175</v>
          </cell>
        </row>
        <row r="34">
          <cell r="B34">
            <v>10206</v>
          </cell>
          <cell r="C34">
            <v>41939</v>
          </cell>
          <cell r="D34" t="str">
            <v>Орел Е.Ю.</v>
          </cell>
          <cell r="H34">
            <v>15</v>
          </cell>
        </row>
        <row r="35">
          <cell r="B35">
            <v>10182</v>
          </cell>
          <cell r="C35">
            <v>41919</v>
          </cell>
          <cell r="D35" t="str">
            <v>Русанова В.А.</v>
          </cell>
          <cell r="H35">
            <v>15</v>
          </cell>
        </row>
        <row r="36">
          <cell r="B36">
            <v>10198</v>
          </cell>
          <cell r="C36">
            <v>41929</v>
          </cell>
          <cell r="D36" t="str">
            <v>Мамонтов Л.Ю.</v>
          </cell>
          <cell r="H36">
            <v>3</v>
          </cell>
        </row>
        <row r="37">
          <cell r="B37">
            <v>10194</v>
          </cell>
          <cell r="C37">
            <v>41935</v>
          </cell>
          <cell r="D37" t="str">
            <v>Пащенко Н.Г.</v>
          </cell>
          <cell r="H37">
            <v>5</v>
          </cell>
        </row>
        <row r="38">
          <cell r="B38">
            <v>10197</v>
          </cell>
          <cell r="C38">
            <v>41929</v>
          </cell>
          <cell r="D38" t="str">
            <v>МБУДО "Детская музыкальная школа №2"</v>
          </cell>
          <cell r="H38">
            <v>140</v>
          </cell>
        </row>
        <row r="39">
          <cell r="B39">
            <v>10204</v>
          </cell>
          <cell r="C39">
            <v>41939</v>
          </cell>
          <cell r="D39" t="str">
            <v>Горобец Я.В.</v>
          </cell>
          <cell r="H39">
            <v>15</v>
          </cell>
        </row>
        <row r="40">
          <cell r="B40">
            <v>10202</v>
          </cell>
          <cell r="C40">
            <v>41935</v>
          </cell>
          <cell r="D40" t="str">
            <v>Кытманова В.Ф.</v>
          </cell>
          <cell r="H40">
            <v>5</v>
          </cell>
        </row>
        <row r="41">
          <cell r="B41">
            <v>10200</v>
          </cell>
          <cell r="C41">
            <v>41936</v>
          </cell>
          <cell r="D41" t="str">
            <v>Корепанова Е.Г.</v>
          </cell>
          <cell r="H41">
            <v>5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4"/>
  <sheetViews>
    <sheetView tabSelected="1" zoomScaleNormal="100" workbookViewId="0">
      <selection activeCell="J105" sqref="J105"/>
    </sheetView>
  </sheetViews>
  <sheetFormatPr defaultRowHeight="12.75" x14ac:dyDescent="0.2"/>
  <cols>
    <col min="1" max="1" width="4.5703125" style="67" customWidth="1"/>
    <col min="2" max="2" width="10.85546875" style="68" customWidth="1"/>
    <col min="3" max="3" width="15.28515625" style="69" customWidth="1"/>
    <col min="4" max="4" width="28.42578125" style="70" customWidth="1"/>
    <col min="5" max="5" width="15.7109375" style="71" customWidth="1"/>
    <col min="6" max="6" width="18.140625" style="72" customWidth="1"/>
    <col min="7" max="7" width="25" style="18" hidden="1" customWidth="1"/>
    <col min="8" max="16384" width="9.140625" style="18"/>
  </cols>
  <sheetData>
    <row r="1" spans="1:7" ht="14.25" x14ac:dyDescent="0.2">
      <c r="A1" s="17" t="s">
        <v>20</v>
      </c>
      <c r="B1" s="17"/>
      <c r="C1" s="17"/>
      <c r="D1" s="17"/>
      <c r="E1" s="17"/>
      <c r="F1" s="17"/>
    </row>
    <row r="2" spans="1:7" ht="14.25" x14ac:dyDescent="0.2">
      <c r="A2" s="19" t="s">
        <v>21</v>
      </c>
      <c r="B2" s="19"/>
      <c r="C2" s="19"/>
      <c r="D2" s="19"/>
      <c r="E2" s="19"/>
      <c r="F2" s="19"/>
    </row>
    <row r="3" spans="1:7" ht="39.75" customHeight="1" x14ac:dyDescent="0.2">
      <c r="A3" s="20" t="s">
        <v>22</v>
      </c>
      <c r="B3" s="21" t="s">
        <v>23</v>
      </c>
      <c r="C3" s="22" t="s">
        <v>24</v>
      </c>
      <c r="D3" s="23" t="s">
        <v>25</v>
      </c>
      <c r="E3" s="24" t="s">
        <v>26</v>
      </c>
      <c r="F3" s="25" t="s">
        <v>27</v>
      </c>
    </row>
    <row r="4" spans="1:7" s="33" customFormat="1" ht="12.75" customHeight="1" x14ac:dyDescent="0.2">
      <c r="A4" s="26">
        <v>1</v>
      </c>
      <c r="B4" s="27">
        <f>'[5]1.1. договора'!B4</f>
        <v>10177</v>
      </c>
      <c r="C4" s="28">
        <f>'[5]1.1. договора'!C4</f>
        <v>41914</v>
      </c>
      <c r="D4" s="29" t="str">
        <f>'[5]1.1. договора'!D4</f>
        <v>Скобелина Н.Е.</v>
      </c>
      <c r="E4" s="30">
        <f>'[5]1.1. договора'!H4</f>
        <v>7</v>
      </c>
      <c r="F4" s="31">
        <f>G4*1000</f>
        <v>550</v>
      </c>
      <c r="G4" s="32">
        <v>0.55000000000000004</v>
      </c>
    </row>
    <row r="5" spans="1:7" s="33" customFormat="1" ht="12.75" customHeight="1" x14ac:dyDescent="0.2">
      <c r="A5" s="26">
        <v>2</v>
      </c>
      <c r="B5" s="27">
        <f>'[5]1.1. договора'!B5</f>
        <v>10178</v>
      </c>
      <c r="C5" s="28">
        <f>'[5]1.1. договора'!C5</f>
        <v>41914</v>
      </c>
      <c r="D5" s="29" t="str">
        <f>'[5]1.1. договора'!D5</f>
        <v>Демина Э.В.</v>
      </c>
      <c r="E5" s="30">
        <f>'[5]1.1. договора'!H5</f>
        <v>7</v>
      </c>
      <c r="F5" s="31">
        <f t="shared" ref="F5:F44" si="0">G5*1000</f>
        <v>550</v>
      </c>
      <c r="G5" s="32">
        <v>0.55000000000000004</v>
      </c>
    </row>
    <row r="6" spans="1:7" s="33" customFormat="1" ht="12.75" customHeight="1" x14ac:dyDescent="0.2">
      <c r="A6" s="26">
        <v>3</v>
      </c>
      <c r="B6" s="27">
        <f>'[5]1.1. договора'!B6</f>
        <v>10170</v>
      </c>
      <c r="C6" s="28">
        <f>'[5]1.1. договора'!C6</f>
        <v>41914</v>
      </c>
      <c r="D6" s="29" t="str">
        <f>'[5]1.1. договора'!D6</f>
        <v>Иванов А.И.</v>
      </c>
      <c r="E6" s="30">
        <f>'[5]1.1. договора'!H6</f>
        <v>5</v>
      </c>
      <c r="F6" s="31">
        <f t="shared" si="0"/>
        <v>550</v>
      </c>
      <c r="G6" s="32">
        <v>0.55000000000000004</v>
      </c>
    </row>
    <row r="7" spans="1:7" s="33" customFormat="1" ht="12.75" customHeight="1" x14ac:dyDescent="0.2">
      <c r="A7" s="26">
        <v>4</v>
      </c>
      <c r="B7" s="27">
        <f>'[5]1.1. договора'!B7</f>
        <v>10180</v>
      </c>
      <c r="C7" s="28">
        <f>'[5]1.1. договора'!C7</f>
        <v>41914</v>
      </c>
      <c r="D7" s="29" t="str">
        <f>'[5]1.1. договора'!D7</f>
        <v>Бывшев В.А.</v>
      </c>
      <c r="E7" s="30">
        <f>'[5]1.1. договора'!H7</f>
        <v>5</v>
      </c>
      <c r="F7" s="31">
        <f t="shared" si="0"/>
        <v>550</v>
      </c>
      <c r="G7" s="32">
        <v>0.55000000000000004</v>
      </c>
    </row>
    <row r="8" spans="1:7" s="33" customFormat="1" ht="12.75" customHeight="1" x14ac:dyDescent="0.2">
      <c r="A8" s="26">
        <v>5</v>
      </c>
      <c r="B8" s="27">
        <f>'[5]1.1. договора'!B8</f>
        <v>10154</v>
      </c>
      <c r="C8" s="28">
        <f>'[5]1.1. договора'!C8</f>
        <v>41904</v>
      </c>
      <c r="D8" s="29" t="str">
        <f>'[5]1.1. договора'!D8</f>
        <v>Шиловский С.П.</v>
      </c>
      <c r="E8" s="30">
        <f>'[5]1.1. договора'!H8</f>
        <v>15</v>
      </c>
      <c r="F8" s="31">
        <f t="shared" si="0"/>
        <v>550</v>
      </c>
      <c r="G8" s="32">
        <v>0.55000000000000004</v>
      </c>
    </row>
    <row r="9" spans="1:7" s="33" customFormat="1" ht="12.75" customHeight="1" x14ac:dyDescent="0.2">
      <c r="A9" s="26">
        <v>6</v>
      </c>
      <c r="B9" s="27">
        <f>'[5]1.1. договора'!B9</f>
        <v>10160</v>
      </c>
      <c r="C9" s="28">
        <f>'[5]1.1. договора'!C9</f>
        <v>41918</v>
      </c>
      <c r="D9" s="29" t="str">
        <f>'[5]1.1. договора'!D9</f>
        <v>Рыжова О.В.</v>
      </c>
      <c r="E9" s="30">
        <f>'[5]1.1. договора'!H9</f>
        <v>5</v>
      </c>
      <c r="F9" s="31">
        <f t="shared" si="0"/>
        <v>550</v>
      </c>
      <c r="G9" s="32">
        <v>0.55000000000000004</v>
      </c>
    </row>
    <row r="10" spans="1:7" s="33" customFormat="1" ht="12.75" customHeight="1" x14ac:dyDescent="0.2">
      <c r="A10" s="26">
        <v>7</v>
      </c>
      <c r="B10" s="27">
        <f>'[5]1.1. договора'!B10</f>
        <v>10161</v>
      </c>
      <c r="C10" s="28">
        <f>'[5]1.1. договора'!C10</f>
        <v>41918</v>
      </c>
      <c r="D10" s="29" t="str">
        <f>'[5]1.1. договора'!D10</f>
        <v>Рыжова О.В.</v>
      </c>
      <c r="E10" s="30">
        <f>'[5]1.1. договора'!H10</f>
        <v>5</v>
      </c>
      <c r="F10" s="31">
        <f t="shared" si="0"/>
        <v>1491.1000000000001</v>
      </c>
      <c r="G10" s="32">
        <v>1.4911000000000001</v>
      </c>
    </row>
    <row r="11" spans="1:7" s="33" customFormat="1" ht="12.75" customHeight="1" x14ac:dyDescent="0.2">
      <c r="A11" s="26">
        <v>8</v>
      </c>
      <c r="B11" s="27">
        <f>'[5]1.1. договора'!B11</f>
        <v>10181</v>
      </c>
      <c r="C11" s="28">
        <f>'[5]1.1. договора'!C11</f>
        <v>41918</v>
      </c>
      <c r="D11" s="29" t="str">
        <f>'[5]1.1. договора'!D11</f>
        <v>ООО "Рыбоводческое хозяйство "Есаульское"</v>
      </c>
      <c r="E11" s="30">
        <f>'[5]1.1. договора'!H11</f>
        <v>100</v>
      </c>
      <c r="F11" s="31">
        <f t="shared" si="0"/>
        <v>29822</v>
      </c>
      <c r="G11" s="32">
        <v>29.821999999999999</v>
      </c>
    </row>
    <row r="12" spans="1:7" s="33" customFormat="1" ht="26.25" customHeight="1" x14ac:dyDescent="0.2">
      <c r="A12" s="26">
        <v>9</v>
      </c>
      <c r="B12" s="27">
        <f>'[5]1.1. договора'!B12</f>
        <v>10179</v>
      </c>
      <c r="C12" s="28">
        <f>'[5]1.1. договора'!C12</f>
        <v>41914</v>
      </c>
      <c r="D12" s="29" t="str">
        <f>'[5]1.1. договора'!D12</f>
        <v>Федореева Е.Г.</v>
      </c>
      <c r="E12" s="30">
        <f>'[5]1.1. договора'!H12</f>
        <v>7</v>
      </c>
      <c r="F12" s="31">
        <f t="shared" si="0"/>
        <v>550</v>
      </c>
      <c r="G12" s="32">
        <v>0.55000000000000004</v>
      </c>
    </row>
    <row r="13" spans="1:7" s="33" customFormat="1" ht="25.5" customHeight="1" x14ac:dyDescent="0.2">
      <c r="A13" s="26">
        <v>10</v>
      </c>
      <c r="B13" s="27">
        <f>'[5]1.1. договора'!B13</f>
        <v>10171</v>
      </c>
      <c r="C13" s="28">
        <f>'[5]1.1. договора'!C13</f>
        <v>41914</v>
      </c>
      <c r="D13" s="29" t="str">
        <f>'[5]1.1. договора'!D13</f>
        <v>Акинфиев А.С.</v>
      </c>
      <c r="E13" s="30">
        <f>'[5]1.1. договора'!H13</f>
        <v>5</v>
      </c>
      <c r="F13" s="31">
        <f t="shared" si="0"/>
        <v>550</v>
      </c>
      <c r="G13" s="32">
        <v>0.55000000000000004</v>
      </c>
    </row>
    <row r="14" spans="1:7" s="33" customFormat="1" ht="27" customHeight="1" x14ac:dyDescent="0.2">
      <c r="A14" s="26">
        <v>11</v>
      </c>
      <c r="B14" s="27">
        <f>'[5]1.1. договора'!B14</f>
        <v>10183</v>
      </c>
      <c r="C14" s="28">
        <f>'[5]1.1. договора'!C14</f>
        <v>41919</v>
      </c>
      <c r="D14" s="29" t="str">
        <f>'[5]1.1. договора'!D14</f>
        <v>Кулаков А.А.</v>
      </c>
      <c r="E14" s="30">
        <f>'[5]1.1. договора'!H14</f>
        <v>5</v>
      </c>
      <c r="F14" s="31">
        <f t="shared" si="0"/>
        <v>550</v>
      </c>
      <c r="G14" s="32">
        <v>0.55000000000000004</v>
      </c>
    </row>
    <row r="15" spans="1:7" s="33" customFormat="1" ht="12.75" customHeight="1" x14ac:dyDescent="0.2">
      <c r="A15" s="26">
        <v>12</v>
      </c>
      <c r="B15" s="27">
        <f>'[5]1.1. договора'!B15</f>
        <v>10175</v>
      </c>
      <c r="C15" s="28">
        <f>'[5]1.1. договора'!C15</f>
        <v>41914</v>
      </c>
      <c r="D15" s="29" t="str">
        <f>'[5]1.1. договора'!D15</f>
        <v>ООО "ТД СВ-СТАЛЬ"</v>
      </c>
      <c r="E15" s="30">
        <f>'[5]1.1. договора'!H15</f>
        <v>15</v>
      </c>
      <c r="F15" s="31">
        <f t="shared" si="0"/>
        <v>550</v>
      </c>
      <c r="G15" s="32">
        <v>0.55000000000000004</v>
      </c>
    </row>
    <row r="16" spans="1:7" s="33" customFormat="1" ht="12.75" customHeight="1" x14ac:dyDescent="0.2">
      <c r="A16" s="26">
        <v>13</v>
      </c>
      <c r="B16" s="27">
        <f>'[5]1.1. договора'!B16</f>
        <v>10184</v>
      </c>
      <c r="C16" s="28">
        <f>'[5]1.1. договора'!C16</f>
        <v>41919</v>
      </c>
      <c r="D16" s="29" t="str">
        <f>'[5]1.1. договора'!D16</f>
        <v>Соломатова Л.С.</v>
      </c>
      <c r="E16" s="30">
        <f>'[5]1.1. договора'!H16</f>
        <v>15</v>
      </c>
      <c r="F16" s="31">
        <f t="shared" si="0"/>
        <v>550</v>
      </c>
      <c r="G16" s="32">
        <v>0.55000000000000004</v>
      </c>
    </row>
    <row r="17" spans="1:7" s="33" customFormat="1" ht="12.75" customHeight="1" x14ac:dyDescent="0.2">
      <c r="A17" s="26">
        <v>14</v>
      </c>
      <c r="B17" s="27">
        <f>'[5]1.1. договора'!B17</f>
        <v>10193</v>
      </c>
      <c r="C17" s="28">
        <f>'[5]1.1. договора'!C17</f>
        <v>41925</v>
      </c>
      <c r="D17" s="29" t="str">
        <f>'[5]1.1. договора'!D17</f>
        <v>Пономарева М.Ф.</v>
      </c>
      <c r="E17" s="30">
        <f>'[5]1.1. договора'!H17</f>
        <v>5</v>
      </c>
      <c r="F17" s="31">
        <f t="shared" si="0"/>
        <v>550</v>
      </c>
      <c r="G17" s="32">
        <v>0.55000000000000004</v>
      </c>
    </row>
    <row r="18" spans="1:7" s="33" customFormat="1" ht="25.5" customHeight="1" x14ac:dyDescent="0.2">
      <c r="A18" s="26">
        <v>15</v>
      </c>
      <c r="B18" s="27">
        <f>'[5]1.1. договора'!B18</f>
        <v>10163</v>
      </c>
      <c r="C18" s="28">
        <f>'[5]1.1. договора'!C18</f>
        <v>41904</v>
      </c>
      <c r="D18" s="29" t="str">
        <f>'[5]1.1. договора'!D18</f>
        <v>Баранов И.В.</v>
      </c>
      <c r="E18" s="30">
        <f>'[5]1.1. договора'!H18</f>
        <v>18.3</v>
      </c>
      <c r="F18" s="31">
        <f t="shared" si="0"/>
        <v>5457.4299999999994</v>
      </c>
      <c r="G18" s="32">
        <v>5.4574299999999996</v>
      </c>
    </row>
    <row r="19" spans="1:7" s="33" customFormat="1" ht="12.75" customHeight="1" x14ac:dyDescent="0.2">
      <c r="A19" s="26">
        <v>16</v>
      </c>
      <c r="B19" s="27">
        <f>'[5]1.1. договора'!B19</f>
        <v>10188</v>
      </c>
      <c r="C19" s="28">
        <f>'[5]1.1. договора'!C19</f>
        <v>41921</v>
      </c>
      <c r="D19" s="29" t="str">
        <f>'[5]1.1. договора'!D19</f>
        <v>Даниленко С.А.</v>
      </c>
      <c r="E19" s="30">
        <f>'[5]1.1. договора'!H19</f>
        <v>10</v>
      </c>
      <c r="F19" s="31">
        <f t="shared" si="0"/>
        <v>2982.2000000000003</v>
      </c>
      <c r="G19" s="32">
        <v>2.9822000000000002</v>
      </c>
    </row>
    <row r="20" spans="1:7" s="33" customFormat="1" ht="12.75" customHeight="1" x14ac:dyDescent="0.2">
      <c r="A20" s="26">
        <v>17</v>
      </c>
      <c r="B20" s="27">
        <f>'[5]1.1. договора'!B20</f>
        <v>10189</v>
      </c>
      <c r="C20" s="28">
        <f>'[5]1.1. договора'!C20</f>
        <v>41925</v>
      </c>
      <c r="D20" s="29" t="str">
        <f>'[5]1.1. договора'!D20</f>
        <v>Короть Л.З.</v>
      </c>
      <c r="E20" s="30">
        <f>'[5]1.1. договора'!H20</f>
        <v>10</v>
      </c>
      <c r="F20" s="31">
        <f t="shared" si="0"/>
        <v>550</v>
      </c>
      <c r="G20" s="32">
        <v>0.55000000000000004</v>
      </c>
    </row>
    <row r="21" spans="1:7" s="33" customFormat="1" ht="12.75" customHeight="1" x14ac:dyDescent="0.2">
      <c r="A21" s="26">
        <v>18</v>
      </c>
      <c r="B21" s="27">
        <f>'[5]1.1. договора'!B21</f>
        <v>10190</v>
      </c>
      <c r="C21" s="28">
        <f>'[5]1.1. договора'!C21</f>
        <v>41925</v>
      </c>
      <c r="D21" s="29" t="str">
        <f>'[5]1.1. договора'!D21</f>
        <v>Джумалиева А.Ж., Эмилов К.А.</v>
      </c>
      <c r="E21" s="30">
        <f>'[5]1.1. договора'!H21</f>
        <v>10</v>
      </c>
      <c r="F21" s="31">
        <f t="shared" si="0"/>
        <v>550</v>
      </c>
      <c r="G21" s="32">
        <v>0.55000000000000004</v>
      </c>
    </row>
    <row r="22" spans="1:7" s="33" customFormat="1" ht="12.75" customHeight="1" x14ac:dyDescent="0.2">
      <c r="A22" s="26">
        <v>19</v>
      </c>
      <c r="B22" s="27">
        <f>'[5]1.1. договора'!B22</f>
        <v>10173</v>
      </c>
      <c r="C22" s="28">
        <f>'[5]1.1. договора'!C22</f>
        <v>41914</v>
      </c>
      <c r="D22" s="29" t="str">
        <f>'[5]1.1. договора'!D22</f>
        <v>Шестакова С.В.</v>
      </c>
      <c r="E22" s="30">
        <f>'[5]1.1. договора'!H22</f>
        <v>5</v>
      </c>
      <c r="F22" s="31">
        <f t="shared" si="0"/>
        <v>550</v>
      </c>
      <c r="G22" s="32">
        <v>0.55000000000000004</v>
      </c>
    </row>
    <row r="23" spans="1:7" s="33" customFormat="1" ht="12.75" customHeight="1" x14ac:dyDescent="0.2">
      <c r="A23" s="26">
        <v>20</v>
      </c>
      <c r="B23" s="27">
        <f>'[5]1.1. договора'!B23</f>
        <v>10149</v>
      </c>
      <c r="C23" s="28">
        <f>'[5]1.1. договора'!C23</f>
        <v>41899</v>
      </c>
      <c r="D23" s="29" t="str">
        <f>'[5]1.1. договора'!D23</f>
        <v>Черняков М.М.</v>
      </c>
      <c r="E23" s="30">
        <f>'[5]1.1. договора'!H23</f>
        <v>15</v>
      </c>
      <c r="F23" s="31">
        <f t="shared" si="0"/>
        <v>550</v>
      </c>
      <c r="G23" s="32">
        <v>0.55000000000000004</v>
      </c>
    </row>
    <row r="24" spans="1:7" s="33" customFormat="1" ht="12.75" customHeight="1" x14ac:dyDescent="0.2">
      <c r="A24" s="26">
        <v>21</v>
      </c>
      <c r="B24" s="27">
        <f>'[5]1.1. договора'!B24</f>
        <v>10186</v>
      </c>
      <c r="C24" s="28">
        <f>'[5]1.1. договора'!C24</f>
        <v>41925</v>
      </c>
      <c r="D24" s="29" t="str">
        <f>'[5]1.1. договора'!D24</f>
        <v>Васильев П.И.</v>
      </c>
      <c r="E24" s="30">
        <f>'[5]1.1. договора'!H24</f>
        <v>10</v>
      </c>
      <c r="F24" s="31">
        <f t="shared" si="0"/>
        <v>550</v>
      </c>
      <c r="G24" s="32">
        <v>0.55000000000000004</v>
      </c>
    </row>
    <row r="25" spans="1:7" s="33" customFormat="1" ht="12.75" customHeight="1" x14ac:dyDescent="0.2">
      <c r="A25" s="26">
        <v>22</v>
      </c>
      <c r="B25" s="27">
        <f>'[5]1.1. договора'!B25</f>
        <v>10176</v>
      </c>
      <c r="C25" s="28">
        <f>'[5]1.1. договора'!C25</f>
        <v>41929</v>
      </c>
      <c r="D25" s="29" t="str">
        <f>'[5]1.1. договора'!D25</f>
        <v>Ширкин Е.Г.</v>
      </c>
      <c r="E25" s="30">
        <f>'[5]1.1. договора'!H25</f>
        <v>50</v>
      </c>
      <c r="F25" s="31">
        <f t="shared" si="0"/>
        <v>14911</v>
      </c>
      <c r="G25" s="32">
        <v>14.911</v>
      </c>
    </row>
    <row r="26" spans="1:7" s="33" customFormat="1" ht="12.75" customHeight="1" x14ac:dyDescent="0.2">
      <c r="A26" s="26">
        <v>23</v>
      </c>
      <c r="B26" s="27">
        <f>'[5]1.1. договора'!B26</f>
        <v>10192</v>
      </c>
      <c r="C26" s="28">
        <f>'[5]1.1. договора'!C26</f>
        <v>41925</v>
      </c>
      <c r="D26" s="29" t="str">
        <f>'[5]1.1. договора'!D26</f>
        <v>МАУ "ЦСК"</v>
      </c>
      <c r="E26" s="30">
        <f>'[5]1.1. договора'!H26</f>
        <v>10</v>
      </c>
      <c r="F26" s="31">
        <f t="shared" si="0"/>
        <v>550</v>
      </c>
      <c r="G26" s="32">
        <v>0.55000000000000004</v>
      </c>
    </row>
    <row r="27" spans="1:7" s="33" customFormat="1" ht="12.75" customHeight="1" x14ac:dyDescent="0.2">
      <c r="A27" s="26">
        <v>24</v>
      </c>
      <c r="B27" s="27">
        <f>'[5]1.1. договора'!B27</f>
        <v>10196</v>
      </c>
      <c r="C27" s="28">
        <f>'[5]1.1. договора'!C27</f>
        <v>41929</v>
      </c>
      <c r="D27" s="29" t="str">
        <f>'[5]1.1. договора'!D27</f>
        <v>Насыров Р.В.</v>
      </c>
      <c r="E27" s="30">
        <f>'[5]1.1. договора'!H27</f>
        <v>15</v>
      </c>
      <c r="F27" s="31">
        <f t="shared" si="0"/>
        <v>4473.3</v>
      </c>
      <c r="G27" s="32">
        <v>4.4733000000000001</v>
      </c>
    </row>
    <row r="28" spans="1:7" s="33" customFormat="1" ht="12.75" customHeight="1" x14ac:dyDescent="0.2">
      <c r="A28" s="26">
        <v>25</v>
      </c>
      <c r="B28" s="27">
        <f>'[5]1.1. договора'!B28</f>
        <v>10195</v>
      </c>
      <c r="C28" s="28">
        <f>'[5]1.1. договора'!C28</f>
        <v>41929</v>
      </c>
      <c r="D28" s="29" t="str">
        <f>'[5]1.1. договора'!D28</f>
        <v>Насыров Р.В.</v>
      </c>
      <c r="E28" s="30">
        <f>'[5]1.1. договора'!H28</f>
        <v>15</v>
      </c>
      <c r="F28" s="31">
        <f t="shared" si="0"/>
        <v>550</v>
      </c>
      <c r="G28" s="32">
        <v>0.55000000000000004</v>
      </c>
    </row>
    <row r="29" spans="1:7" s="33" customFormat="1" ht="12.75" customHeight="1" x14ac:dyDescent="0.2">
      <c r="A29" s="26">
        <v>26</v>
      </c>
      <c r="B29" s="27">
        <f>'[5]1.1. договора'!B29</f>
        <v>10185</v>
      </c>
      <c r="C29" s="28">
        <f>'[5]1.1. договора'!C29</f>
        <v>41919</v>
      </c>
      <c r="D29" s="29" t="str">
        <f>'[5]1.1. договора'!D29</f>
        <v>Непомнящих Л.Е.</v>
      </c>
      <c r="E29" s="30">
        <f>'[5]1.1. договора'!H29</f>
        <v>7</v>
      </c>
      <c r="F29" s="31">
        <f t="shared" si="0"/>
        <v>550</v>
      </c>
      <c r="G29" s="32">
        <v>0.55000000000000004</v>
      </c>
    </row>
    <row r="30" spans="1:7" s="33" customFormat="1" ht="12.75" customHeight="1" x14ac:dyDescent="0.2">
      <c r="A30" s="26">
        <v>27</v>
      </c>
      <c r="B30" s="27">
        <f>'[5]1.1. договора'!B30</f>
        <v>10152</v>
      </c>
      <c r="C30" s="28">
        <f>'[5]1.1. договора'!C30</f>
        <v>41899</v>
      </c>
      <c r="D30" s="29" t="str">
        <f>'[5]1.1. договора'!D30</f>
        <v>Першин Д.В.</v>
      </c>
      <c r="E30" s="30">
        <f>'[5]1.1. договора'!H30</f>
        <v>15</v>
      </c>
      <c r="F30" s="31">
        <f t="shared" si="0"/>
        <v>550</v>
      </c>
      <c r="G30" s="32">
        <v>0.55000000000000004</v>
      </c>
    </row>
    <row r="31" spans="1:7" s="33" customFormat="1" ht="12.75" customHeight="1" x14ac:dyDescent="0.2">
      <c r="A31" s="26">
        <v>28</v>
      </c>
      <c r="B31" s="27">
        <f>'[5]1.1. договора'!B31</f>
        <v>10187</v>
      </c>
      <c r="C31" s="28">
        <f>'[5]1.1. договора'!C31</f>
        <v>41921</v>
      </c>
      <c r="D31" s="29" t="str">
        <f>'[5]1.1. договора'!D31</f>
        <v>Дроздов А.А.</v>
      </c>
      <c r="E31" s="30">
        <f>'[5]1.1. договора'!H31</f>
        <v>7</v>
      </c>
      <c r="F31" s="31">
        <f t="shared" si="0"/>
        <v>550</v>
      </c>
      <c r="G31" s="32">
        <v>0.55000000000000004</v>
      </c>
    </row>
    <row r="32" spans="1:7" s="33" customFormat="1" ht="12.75" customHeight="1" x14ac:dyDescent="0.2">
      <c r="A32" s="26">
        <v>29</v>
      </c>
      <c r="B32" s="27">
        <f>'[5]1.1. договора'!B32</f>
        <v>10205</v>
      </c>
      <c r="C32" s="28">
        <f>'[5]1.1. договора'!C32</f>
        <v>41939</v>
      </c>
      <c r="D32" s="29" t="str">
        <f>'[5]1.1. договора'!D32</f>
        <v>Грачев В.И., Оголь А.В., Шнель О.Н.</v>
      </c>
      <c r="E32" s="30">
        <f>'[5]1.1. договора'!H32</f>
        <v>15</v>
      </c>
      <c r="F32" s="31">
        <f t="shared" si="0"/>
        <v>550</v>
      </c>
      <c r="G32" s="32">
        <v>0.55000000000000004</v>
      </c>
    </row>
    <row r="33" spans="1:7" s="33" customFormat="1" ht="12.75" customHeight="1" x14ac:dyDescent="0.2">
      <c r="A33" s="26">
        <v>30</v>
      </c>
      <c r="B33" s="27">
        <f>'[5]1.1. договора'!B33</f>
        <v>10155</v>
      </c>
      <c r="C33" s="28">
        <f>'[5]1.1. договора'!C33</f>
        <v>41906</v>
      </c>
      <c r="D33" s="29" t="str">
        <f>'[5]1.1. договора'!D33</f>
        <v>ООО "ДМ Трейдинг"</v>
      </c>
      <c r="E33" s="30">
        <f>'[5]1.1. договора'!H33</f>
        <v>175</v>
      </c>
      <c r="F33" s="31">
        <f t="shared" si="0"/>
        <v>7717.75</v>
      </c>
      <c r="G33" s="32">
        <v>7.7177499999999997</v>
      </c>
    </row>
    <row r="34" spans="1:7" s="33" customFormat="1" ht="12.75" customHeight="1" x14ac:dyDescent="0.2">
      <c r="A34" s="26">
        <v>31</v>
      </c>
      <c r="B34" s="27">
        <f>'[5]1.1. договора'!B34</f>
        <v>10206</v>
      </c>
      <c r="C34" s="28">
        <f>'[5]1.1. договора'!C34</f>
        <v>41939</v>
      </c>
      <c r="D34" s="29" t="str">
        <f>'[5]1.1. договора'!D34</f>
        <v>Орел Е.Ю.</v>
      </c>
      <c r="E34" s="30">
        <f>'[5]1.1. договора'!H34</f>
        <v>15</v>
      </c>
      <c r="F34" s="31">
        <f t="shared" si="0"/>
        <v>550</v>
      </c>
      <c r="G34" s="32">
        <v>0.55000000000000004</v>
      </c>
    </row>
    <row r="35" spans="1:7" s="33" customFormat="1" ht="12.75" customHeight="1" x14ac:dyDescent="0.2">
      <c r="A35" s="26">
        <v>32</v>
      </c>
      <c r="B35" s="27">
        <f>'[5]1.1. договора'!B35</f>
        <v>10182</v>
      </c>
      <c r="C35" s="28">
        <f>'[5]1.1. договора'!C35</f>
        <v>41919</v>
      </c>
      <c r="D35" s="29" t="str">
        <f>'[5]1.1. договора'!D35</f>
        <v>Русанова В.А.</v>
      </c>
      <c r="E35" s="30">
        <f>'[5]1.1. договора'!H35</f>
        <v>15</v>
      </c>
      <c r="F35" s="31">
        <f t="shared" si="0"/>
        <v>550</v>
      </c>
      <c r="G35" s="32">
        <v>0.55000000000000004</v>
      </c>
    </row>
    <row r="36" spans="1:7" s="33" customFormat="1" ht="12.75" customHeight="1" x14ac:dyDescent="0.2">
      <c r="A36" s="26">
        <v>33</v>
      </c>
      <c r="B36" s="27">
        <f>'[5]1.1. договора'!B36</f>
        <v>10198</v>
      </c>
      <c r="C36" s="28">
        <f>'[5]1.1. договора'!C36</f>
        <v>41929</v>
      </c>
      <c r="D36" s="29" t="str">
        <f>'[5]1.1. договора'!D36</f>
        <v>Мамонтов Л.Ю.</v>
      </c>
      <c r="E36" s="30">
        <f>'[5]1.1. договора'!H36</f>
        <v>3</v>
      </c>
      <c r="F36" s="31">
        <f t="shared" si="0"/>
        <v>550</v>
      </c>
      <c r="G36" s="32">
        <v>0.55000000000000004</v>
      </c>
    </row>
    <row r="37" spans="1:7" s="33" customFormat="1" ht="12.75" customHeight="1" x14ac:dyDescent="0.2">
      <c r="A37" s="26">
        <v>34</v>
      </c>
      <c r="B37" s="27">
        <f>'[5]1.1. договора'!B37</f>
        <v>10194</v>
      </c>
      <c r="C37" s="28">
        <f>'[5]1.1. договора'!C37</f>
        <v>41935</v>
      </c>
      <c r="D37" s="29" t="str">
        <f>'[5]1.1. договора'!D37</f>
        <v>Пащенко Н.Г.</v>
      </c>
      <c r="E37" s="30">
        <f>'[5]1.1. договора'!H37</f>
        <v>5</v>
      </c>
      <c r="F37" s="31">
        <f t="shared" si="0"/>
        <v>550</v>
      </c>
      <c r="G37" s="32">
        <v>0.55000000000000004</v>
      </c>
    </row>
    <row r="38" spans="1:7" s="33" customFormat="1" ht="12.75" customHeight="1" x14ac:dyDescent="0.2">
      <c r="A38" s="26">
        <v>35</v>
      </c>
      <c r="B38" s="27">
        <f>'[5]1.1. договора'!B38</f>
        <v>10197</v>
      </c>
      <c r="C38" s="28">
        <f>'[5]1.1. договора'!C38</f>
        <v>41929</v>
      </c>
      <c r="D38" s="29" t="str">
        <f>'[5]1.1. договора'!D38</f>
        <v>МБУДО "Детская музыкальная школа №2"</v>
      </c>
      <c r="E38" s="30">
        <f>'[5]1.1. договора'!H38</f>
        <v>140</v>
      </c>
      <c r="F38" s="31">
        <f t="shared" si="0"/>
        <v>41750.799999999996</v>
      </c>
      <c r="G38" s="32">
        <v>41.750799999999998</v>
      </c>
    </row>
    <row r="39" spans="1:7" s="33" customFormat="1" ht="12.75" customHeight="1" x14ac:dyDescent="0.2">
      <c r="A39" s="26">
        <v>36</v>
      </c>
      <c r="B39" s="27">
        <f>'[5]1.1. договора'!B39</f>
        <v>10204</v>
      </c>
      <c r="C39" s="28">
        <f>'[5]1.1. договора'!C39</f>
        <v>41939</v>
      </c>
      <c r="D39" s="29" t="str">
        <f>'[5]1.1. договора'!D39</f>
        <v>Горобец Я.В.</v>
      </c>
      <c r="E39" s="30">
        <f>'[5]1.1. договора'!H39</f>
        <v>15</v>
      </c>
      <c r="F39" s="31">
        <f t="shared" si="0"/>
        <v>550</v>
      </c>
      <c r="G39" s="32">
        <v>0.55000000000000004</v>
      </c>
    </row>
    <row r="40" spans="1:7" s="33" customFormat="1" ht="12.75" customHeight="1" x14ac:dyDescent="0.2">
      <c r="A40" s="26">
        <v>37</v>
      </c>
      <c r="B40" s="27">
        <f>'[5]1.1. договора'!B40</f>
        <v>10202</v>
      </c>
      <c r="C40" s="28">
        <f>'[5]1.1. договора'!C40</f>
        <v>41935</v>
      </c>
      <c r="D40" s="29" t="str">
        <f>'[5]1.1. договора'!D40</f>
        <v>Кытманова В.Ф.</v>
      </c>
      <c r="E40" s="30">
        <f>'[5]1.1. договора'!H40</f>
        <v>5</v>
      </c>
      <c r="F40" s="31">
        <f t="shared" si="0"/>
        <v>550</v>
      </c>
      <c r="G40" s="32">
        <v>0.55000000000000004</v>
      </c>
    </row>
    <row r="41" spans="1:7" s="33" customFormat="1" ht="12.75" customHeight="1" x14ac:dyDescent="0.2">
      <c r="A41" s="26">
        <v>38</v>
      </c>
      <c r="B41" s="27">
        <v>10201</v>
      </c>
      <c r="C41" s="28">
        <v>41928</v>
      </c>
      <c r="D41" s="29" t="s">
        <v>28</v>
      </c>
      <c r="E41" s="30">
        <v>15</v>
      </c>
      <c r="F41" s="31">
        <f t="shared" si="0"/>
        <v>550</v>
      </c>
      <c r="G41" s="32">
        <v>0.55000000000000004</v>
      </c>
    </row>
    <row r="42" spans="1:7" s="33" customFormat="1" ht="12.75" customHeight="1" x14ac:dyDescent="0.2">
      <c r="A42" s="26">
        <v>39</v>
      </c>
      <c r="B42" s="27">
        <f>'[5]1.1. договора'!B41</f>
        <v>10200</v>
      </c>
      <c r="C42" s="28">
        <f>'[5]1.1. договора'!C41</f>
        <v>41936</v>
      </c>
      <c r="D42" s="29" t="str">
        <f>'[5]1.1. договора'!D41</f>
        <v>Корепанова Е.Г.</v>
      </c>
      <c r="E42" s="30">
        <f>'[5]1.1. договора'!H41</f>
        <v>5</v>
      </c>
      <c r="F42" s="31">
        <f t="shared" si="0"/>
        <v>550</v>
      </c>
      <c r="G42" s="32">
        <v>0.55000000000000004</v>
      </c>
    </row>
    <row r="43" spans="1:7" s="33" customFormat="1" ht="12.75" customHeight="1" x14ac:dyDescent="0.2">
      <c r="A43" s="26">
        <v>40</v>
      </c>
      <c r="B43" s="27">
        <v>10208</v>
      </c>
      <c r="C43" s="28">
        <v>41943</v>
      </c>
      <c r="D43" s="29" t="s">
        <v>29</v>
      </c>
      <c r="E43" s="30">
        <v>10</v>
      </c>
      <c r="F43" s="31">
        <f t="shared" si="0"/>
        <v>550</v>
      </c>
      <c r="G43" s="32">
        <v>0.55000000000000004</v>
      </c>
    </row>
    <row r="44" spans="1:7" s="33" customFormat="1" ht="12.75" customHeight="1" x14ac:dyDescent="0.2">
      <c r="A44" s="26">
        <v>41</v>
      </c>
      <c r="B44" s="27">
        <v>10191</v>
      </c>
      <c r="C44" s="28">
        <v>41943</v>
      </c>
      <c r="D44" s="29" t="s">
        <v>30</v>
      </c>
      <c r="E44" s="30">
        <v>130</v>
      </c>
      <c r="F44" s="31">
        <f t="shared" si="0"/>
        <v>38768.6</v>
      </c>
      <c r="G44" s="32">
        <v>38.768599999999999</v>
      </c>
    </row>
    <row r="45" spans="1:7" s="34" customFormat="1" x14ac:dyDescent="0.2">
      <c r="A45" s="26">
        <v>42</v>
      </c>
      <c r="B45" s="27">
        <v>10217</v>
      </c>
      <c r="C45" s="28">
        <v>41943</v>
      </c>
      <c r="D45" s="29" t="s">
        <v>31</v>
      </c>
      <c r="E45" s="30">
        <v>15</v>
      </c>
      <c r="F45" s="31">
        <v>4473.3</v>
      </c>
    </row>
    <row r="46" spans="1:7" s="35" customFormat="1" ht="25.5" customHeight="1" x14ac:dyDescent="0.2">
      <c r="A46" s="26">
        <v>43</v>
      </c>
      <c r="B46" s="27">
        <v>10216</v>
      </c>
      <c r="C46" s="28">
        <v>41949</v>
      </c>
      <c r="D46" s="29" t="s">
        <v>32</v>
      </c>
      <c r="E46" s="30">
        <v>11</v>
      </c>
      <c r="F46" s="31">
        <v>550</v>
      </c>
    </row>
    <row r="47" spans="1:7" s="35" customFormat="1" ht="34.5" customHeight="1" x14ac:dyDescent="0.2">
      <c r="A47" s="26">
        <v>44</v>
      </c>
      <c r="B47" s="27">
        <v>10211</v>
      </c>
      <c r="C47" s="28">
        <v>41949</v>
      </c>
      <c r="D47" s="29" t="s">
        <v>33</v>
      </c>
      <c r="E47" s="30">
        <v>22</v>
      </c>
      <c r="F47" s="31">
        <v>6560.84</v>
      </c>
    </row>
    <row r="48" spans="1:7" ht="29.25" customHeight="1" x14ac:dyDescent="0.2">
      <c r="A48" s="26">
        <v>45</v>
      </c>
      <c r="B48" s="27">
        <v>10212</v>
      </c>
      <c r="C48" s="28">
        <v>41949</v>
      </c>
      <c r="D48" s="29" t="s">
        <v>34</v>
      </c>
      <c r="E48" s="30">
        <v>11</v>
      </c>
      <c r="F48" s="31">
        <v>550</v>
      </c>
    </row>
    <row r="49" spans="1:6" x14ac:dyDescent="0.2">
      <c r="A49" s="26">
        <v>46</v>
      </c>
      <c r="B49" s="27">
        <v>987</v>
      </c>
      <c r="C49" s="28">
        <v>41722</v>
      </c>
      <c r="D49" s="29" t="s">
        <v>35</v>
      </c>
      <c r="E49" s="30">
        <v>5.86</v>
      </c>
      <c r="F49" s="31">
        <v>550</v>
      </c>
    </row>
    <row r="50" spans="1:6" ht="12.75" customHeight="1" x14ac:dyDescent="0.2">
      <c r="A50" s="26">
        <v>47</v>
      </c>
      <c r="B50" s="27">
        <v>10146</v>
      </c>
      <c r="C50" s="28">
        <v>41894</v>
      </c>
      <c r="D50" s="29" t="s">
        <v>36</v>
      </c>
      <c r="E50" s="30">
        <v>15</v>
      </c>
      <c r="F50" s="31">
        <v>550</v>
      </c>
    </row>
    <row r="51" spans="1:6" s="36" customFormat="1" ht="15.75" customHeight="1" x14ac:dyDescent="0.25">
      <c r="A51" s="26">
        <v>48</v>
      </c>
      <c r="B51" s="27">
        <v>10209</v>
      </c>
      <c r="C51" s="28">
        <v>41949</v>
      </c>
      <c r="D51" s="29" t="s">
        <v>37</v>
      </c>
      <c r="E51" s="30">
        <v>15</v>
      </c>
      <c r="F51" s="31">
        <v>550</v>
      </c>
    </row>
    <row r="52" spans="1:6" s="37" customFormat="1" ht="15" hidden="1" customHeight="1" x14ac:dyDescent="0.25">
      <c r="A52" s="26">
        <v>49</v>
      </c>
      <c r="B52" s="27">
        <v>10218</v>
      </c>
      <c r="C52" s="28">
        <v>41949</v>
      </c>
      <c r="D52" s="29" t="s">
        <v>38</v>
      </c>
      <c r="E52" s="30">
        <v>5</v>
      </c>
      <c r="F52" s="31">
        <v>550</v>
      </c>
    </row>
    <row r="53" spans="1:6" s="33" customFormat="1" x14ac:dyDescent="0.2">
      <c r="A53" s="26">
        <v>50</v>
      </c>
      <c r="B53" s="27">
        <v>10215</v>
      </c>
      <c r="C53" s="28">
        <v>41943</v>
      </c>
      <c r="D53" s="29" t="s">
        <v>39</v>
      </c>
      <c r="E53" s="30">
        <v>50</v>
      </c>
      <c r="F53" s="31">
        <v>6600</v>
      </c>
    </row>
    <row r="54" spans="1:6" s="33" customFormat="1" ht="15.75" customHeight="1" x14ac:dyDescent="0.2">
      <c r="A54" s="26">
        <v>51</v>
      </c>
      <c r="B54" s="27">
        <v>10214</v>
      </c>
      <c r="C54" s="28">
        <v>41949</v>
      </c>
      <c r="D54" s="29" t="s">
        <v>40</v>
      </c>
      <c r="E54" s="30">
        <v>7</v>
      </c>
      <c r="F54" s="31">
        <v>550</v>
      </c>
    </row>
    <row r="55" spans="1:6" s="33" customFormat="1" x14ac:dyDescent="0.2">
      <c r="A55" s="26">
        <v>52</v>
      </c>
      <c r="B55" s="27">
        <v>10223</v>
      </c>
      <c r="C55" s="28">
        <v>41955</v>
      </c>
      <c r="D55" s="29" t="s">
        <v>41</v>
      </c>
      <c r="E55" s="30">
        <v>5</v>
      </c>
      <c r="F55" s="31">
        <v>550</v>
      </c>
    </row>
    <row r="56" spans="1:6" s="33" customFormat="1" x14ac:dyDescent="0.2">
      <c r="A56" s="26">
        <v>53</v>
      </c>
      <c r="B56" s="27">
        <v>10225</v>
      </c>
      <c r="C56" s="28">
        <v>41955</v>
      </c>
      <c r="D56" s="29" t="s">
        <v>42</v>
      </c>
      <c r="E56" s="30">
        <v>14</v>
      </c>
      <c r="F56" s="31">
        <v>550</v>
      </c>
    </row>
    <row r="57" spans="1:6" s="33" customFormat="1" x14ac:dyDescent="0.2">
      <c r="A57" s="26">
        <v>54</v>
      </c>
      <c r="B57" s="27">
        <v>10224</v>
      </c>
      <c r="C57" s="28">
        <v>41955</v>
      </c>
      <c r="D57" s="29" t="s">
        <v>43</v>
      </c>
      <c r="E57" s="30">
        <v>14</v>
      </c>
      <c r="F57" s="31">
        <v>550</v>
      </c>
    </row>
    <row r="58" spans="1:6" s="33" customFormat="1" x14ac:dyDescent="0.2">
      <c r="A58" s="26">
        <v>55</v>
      </c>
      <c r="B58" s="27">
        <v>10213</v>
      </c>
      <c r="C58" s="28">
        <v>41949</v>
      </c>
      <c r="D58" s="29" t="s">
        <v>44</v>
      </c>
      <c r="E58" s="30">
        <v>5</v>
      </c>
      <c r="F58" s="31">
        <v>550</v>
      </c>
    </row>
    <row r="59" spans="1:6" s="33" customFormat="1" x14ac:dyDescent="0.2">
      <c r="A59" s="26">
        <v>56</v>
      </c>
      <c r="B59" s="27">
        <v>10227</v>
      </c>
      <c r="C59" s="28">
        <v>41955</v>
      </c>
      <c r="D59" s="29" t="s">
        <v>45</v>
      </c>
      <c r="E59" s="30">
        <v>10</v>
      </c>
      <c r="F59" s="31">
        <v>550</v>
      </c>
    </row>
    <row r="60" spans="1:6" s="33" customFormat="1" ht="45" customHeight="1" x14ac:dyDescent="0.2">
      <c r="A60" s="26">
        <v>57</v>
      </c>
      <c r="B60" s="27">
        <v>10231</v>
      </c>
      <c r="C60" s="28">
        <v>41957</v>
      </c>
      <c r="D60" s="29" t="s">
        <v>46</v>
      </c>
      <c r="E60" s="30">
        <v>10</v>
      </c>
      <c r="F60" s="31">
        <v>550</v>
      </c>
    </row>
    <row r="61" spans="1:6" x14ac:dyDescent="0.2">
      <c r="A61" s="26">
        <v>58</v>
      </c>
      <c r="B61" s="27">
        <v>10210</v>
      </c>
      <c r="C61" s="28">
        <v>41949</v>
      </c>
      <c r="D61" s="29" t="s">
        <v>47</v>
      </c>
      <c r="E61" s="30">
        <v>5</v>
      </c>
      <c r="F61" s="31">
        <v>550</v>
      </c>
    </row>
    <row r="62" spans="1:6" ht="25.5" x14ac:dyDescent="0.2">
      <c r="A62" s="26">
        <v>59</v>
      </c>
      <c r="B62" s="27">
        <v>10221</v>
      </c>
      <c r="C62" s="28">
        <v>41949</v>
      </c>
      <c r="D62" s="29" t="s">
        <v>48</v>
      </c>
      <c r="E62" s="30">
        <v>15</v>
      </c>
      <c r="F62" s="31">
        <v>550</v>
      </c>
    </row>
    <row r="63" spans="1:6" x14ac:dyDescent="0.2">
      <c r="A63" s="26">
        <v>60</v>
      </c>
      <c r="B63" s="27">
        <v>10220</v>
      </c>
      <c r="C63" s="28">
        <v>41949</v>
      </c>
      <c r="D63" s="29" t="s">
        <v>49</v>
      </c>
      <c r="E63" s="30">
        <v>15</v>
      </c>
      <c r="F63" s="31">
        <v>550</v>
      </c>
    </row>
    <row r="64" spans="1:6" x14ac:dyDescent="0.2">
      <c r="A64" s="26">
        <v>61</v>
      </c>
      <c r="B64" s="27">
        <v>10232</v>
      </c>
      <c r="C64" s="28">
        <v>41957</v>
      </c>
      <c r="D64" s="29" t="s">
        <v>50</v>
      </c>
      <c r="E64" s="30">
        <v>15</v>
      </c>
      <c r="F64" s="31">
        <v>550</v>
      </c>
    </row>
    <row r="65" spans="1:6" x14ac:dyDescent="0.2">
      <c r="A65" s="26">
        <v>62</v>
      </c>
      <c r="B65" s="27">
        <v>10234</v>
      </c>
      <c r="C65" s="28">
        <v>41957</v>
      </c>
      <c r="D65" s="29" t="s">
        <v>51</v>
      </c>
      <c r="E65" s="30">
        <v>6</v>
      </c>
      <c r="F65" s="31">
        <v>550</v>
      </c>
    </row>
    <row r="66" spans="1:6" ht="25.5" x14ac:dyDescent="0.2">
      <c r="A66" s="26">
        <v>63</v>
      </c>
      <c r="B66" s="27">
        <v>10207</v>
      </c>
      <c r="C66" s="28">
        <v>41939</v>
      </c>
      <c r="D66" s="29" t="s">
        <v>52</v>
      </c>
      <c r="E66" s="30">
        <v>15</v>
      </c>
      <c r="F66" s="31">
        <v>671</v>
      </c>
    </row>
    <row r="67" spans="1:6" ht="25.5" x14ac:dyDescent="0.2">
      <c r="A67" s="26">
        <v>64</v>
      </c>
      <c r="B67" s="27">
        <v>10240</v>
      </c>
      <c r="C67" s="28">
        <v>41963</v>
      </c>
      <c r="D67" s="29" t="s">
        <v>53</v>
      </c>
      <c r="E67" s="30">
        <v>300</v>
      </c>
      <c r="F67" s="31">
        <v>92613</v>
      </c>
    </row>
    <row r="68" spans="1:6" x14ac:dyDescent="0.2">
      <c r="A68" s="26">
        <v>65</v>
      </c>
      <c r="B68" s="27">
        <v>10237</v>
      </c>
      <c r="C68" s="28">
        <v>41964</v>
      </c>
      <c r="D68" s="29" t="s">
        <v>54</v>
      </c>
      <c r="E68" s="30">
        <v>15</v>
      </c>
      <c r="F68" s="31">
        <v>550</v>
      </c>
    </row>
    <row r="69" spans="1:6" x14ac:dyDescent="0.2">
      <c r="A69" s="26">
        <v>66</v>
      </c>
      <c r="B69" s="27">
        <v>10245</v>
      </c>
      <c r="C69" s="28">
        <v>41969</v>
      </c>
      <c r="D69" s="29" t="s">
        <v>55</v>
      </c>
      <c r="E69" s="30">
        <v>15</v>
      </c>
      <c r="F69" s="31">
        <v>550</v>
      </c>
    </row>
    <row r="70" spans="1:6" x14ac:dyDescent="0.2">
      <c r="A70" s="26">
        <v>67</v>
      </c>
      <c r="B70" s="27">
        <v>10235</v>
      </c>
      <c r="C70" s="28">
        <v>41963</v>
      </c>
      <c r="D70" s="29" t="s">
        <v>56</v>
      </c>
      <c r="E70" s="30">
        <v>8</v>
      </c>
      <c r="F70" s="31">
        <v>550</v>
      </c>
    </row>
    <row r="71" spans="1:6" x14ac:dyDescent="0.2">
      <c r="A71" s="26">
        <v>68</v>
      </c>
      <c r="B71" s="27">
        <v>10236</v>
      </c>
      <c r="C71" s="28">
        <v>41964</v>
      </c>
      <c r="D71" s="29" t="s">
        <v>57</v>
      </c>
      <c r="E71" s="30">
        <v>15</v>
      </c>
      <c r="F71" s="31">
        <v>550</v>
      </c>
    </row>
    <row r="72" spans="1:6" x14ac:dyDescent="0.2">
      <c r="A72" s="26">
        <v>69</v>
      </c>
      <c r="B72" s="27">
        <v>10239</v>
      </c>
      <c r="C72" s="28">
        <v>41964</v>
      </c>
      <c r="D72" s="29" t="s">
        <v>58</v>
      </c>
      <c r="E72" s="30">
        <v>15</v>
      </c>
      <c r="F72" s="31">
        <v>550</v>
      </c>
    </row>
    <row r="73" spans="1:6" ht="25.5" x14ac:dyDescent="0.2">
      <c r="A73" s="26">
        <v>70</v>
      </c>
      <c r="B73" s="27">
        <v>10230</v>
      </c>
      <c r="C73" s="28">
        <v>41955</v>
      </c>
      <c r="D73" s="29" t="s">
        <v>59</v>
      </c>
      <c r="E73" s="30">
        <v>15</v>
      </c>
      <c r="F73" s="31">
        <v>550</v>
      </c>
    </row>
    <row r="74" spans="1:6" ht="25.5" x14ac:dyDescent="0.2">
      <c r="A74" s="26">
        <v>71</v>
      </c>
      <c r="B74" s="27">
        <v>10229</v>
      </c>
      <c r="C74" s="28">
        <v>41955</v>
      </c>
      <c r="D74" s="29" t="s">
        <v>60</v>
      </c>
      <c r="E74" s="30">
        <v>15</v>
      </c>
      <c r="F74" s="31">
        <v>550</v>
      </c>
    </row>
    <row r="75" spans="1:6" ht="25.5" x14ac:dyDescent="0.2">
      <c r="A75" s="26">
        <v>72</v>
      </c>
      <c r="B75" s="27" t="s">
        <v>61</v>
      </c>
      <c r="C75" s="28">
        <v>41949</v>
      </c>
      <c r="D75" s="29" t="s">
        <v>62</v>
      </c>
      <c r="E75" s="30">
        <v>26</v>
      </c>
      <c r="F75" s="31">
        <v>15507.44</v>
      </c>
    </row>
    <row r="76" spans="1:6" ht="25.5" x14ac:dyDescent="0.2">
      <c r="A76" s="26">
        <v>73</v>
      </c>
      <c r="B76" s="27" t="s">
        <v>63</v>
      </c>
      <c r="C76" s="28">
        <v>41949</v>
      </c>
      <c r="D76" s="29" t="s">
        <v>62</v>
      </c>
      <c r="E76" s="30">
        <v>7</v>
      </c>
      <c r="F76" s="31">
        <v>550</v>
      </c>
    </row>
    <row r="77" spans="1:6" x14ac:dyDescent="0.2">
      <c r="A77" s="26">
        <v>74</v>
      </c>
      <c r="B77" s="27">
        <v>10219</v>
      </c>
      <c r="C77" s="28">
        <v>41949</v>
      </c>
      <c r="D77" s="29" t="s">
        <v>64</v>
      </c>
      <c r="E77" s="30">
        <v>6</v>
      </c>
      <c r="F77" s="31">
        <v>550</v>
      </c>
    </row>
    <row r="78" spans="1:6" s="33" customFormat="1" ht="12.75" customHeight="1" x14ac:dyDescent="0.2">
      <c r="A78" s="26">
        <v>75</v>
      </c>
      <c r="B78" s="27">
        <v>10251</v>
      </c>
      <c r="C78" s="28">
        <v>41974</v>
      </c>
      <c r="D78" s="29" t="s">
        <v>65</v>
      </c>
      <c r="E78" s="30">
        <v>5</v>
      </c>
      <c r="F78" s="31">
        <v>550</v>
      </c>
    </row>
    <row r="79" spans="1:6" s="33" customFormat="1" ht="12.75" customHeight="1" x14ac:dyDescent="0.2">
      <c r="A79" s="26">
        <v>76</v>
      </c>
      <c r="B79" s="27">
        <v>10256</v>
      </c>
      <c r="C79" s="28" t="s">
        <v>66</v>
      </c>
      <c r="D79" s="29" t="s">
        <v>67</v>
      </c>
      <c r="E79" s="30">
        <v>9</v>
      </c>
      <c r="F79" s="31">
        <v>550</v>
      </c>
    </row>
    <row r="80" spans="1:6" s="33" customFormat="1" ht="12.75" customHeight="1" x14ac:dyDescent="0.2">
      <c r="A80" s="26">
        <v>77</v>
      </c>
      <c r="B80" s="27">
        <v>10254</v>
      </c>
      <c r="C80" s="28">
        <v>41974</v>
      </c>
      <c r="D80" s="29" t="s">
        <v>68</v>
      </c>
      <c r="E80" s="30">
        <v>15</v>
      </c>
      <c r="F80" s="31">
        <v>550</v>
      </c>
    </row>
    <row r="81" spans="1:6" s="33" customFormat="1" ht="12.75" customHeight="1" x14ac:dyDescent="0.2">
      <c r="A81" s="26">
        <v>78</v>
      </c>
      <c r="B81" s="27">
        <v>10250</v>
      </c>
      <c r="C81" s="28">
        <v>41974</v>
      </c>
      <c r="D81" s="29" t="s">
        <v>69</v>
      </c>
      <c r="E81" s="30">
        <v>7</v>
      </c>
      <c r="F81" s="31">
        <v>550</v>
      </c>
    </row>
    <row r="82" spans="1:6" s="33" customFormat="1" ht="12.75" customHeight="1" x14ac:dyDescent="0.2">
      <c r="A82" s="26">
        <v>79</v>
      </c>
      <c r="B82" s="27">
        <v>10262</v>
      </c>
      <c r="C82" s="28">
        <v>41981</v>
      </c>
      <c r="D82" s="29" t="s">
        <v>70</v>
      </c>
      <c r="E82" s="30">
        <v>5</v>
      </c>
      <c r="F82" s="31">
        <v>550</v>
      </c>
    </row>
    <row r="83" spans="1:6" s="33" customFormat="1" ht="12.75" customHeight="1" x14ac:dyDescent="0.2">
      <c r="A83" s="26">
        <v>80</v>
      </c>
      <c r="B83" s="27">
        <v>10264</v>
      </c>
      <c r="C83" s="28">
        <v>41981</v>
      </c>
      <c r="D83" s="29" t="s">
        <v>71</v>
      </c>
      <c r="E83" s="30">
        <v>15</v>
      </c>
      <c r="F83" s="31">
        <v>550</v>
      </c>
    </row>
    <row r="84" spans="1:6" s="33" customFormat="1" ht="12.75" customHeight="1" x14ac:dyDescent="0.2">
      <c r="A84" s="26">
        <v>81</v>
      </c>
      <c r="B84" s="27">
        <v>10244</v>
      </c>
      <c r="C84" s="28">
        <v>41969</v>
      </c>
      <c r="D84" s="29" t="s">
        <v>72</v>
      </c>
      <c r="E84" s="30">
        <v>6</v>
      </c>
      <c r="F84" s="31">
        <v>550</v>
      </c>
    </row>
    <row r="85" spans="1:6" s="33" customFormat="1" ht="26.25" customHeight="1" x14ac:dyDescent="0.2">
      <c r="A85" s="26">
        <v>82</v>
      </c>
      <c r="B85" s="27">
        <v>10248</v>
      </c>
      <c r="C85" s="28">
        <v>41974</v>
      </c>
      <c r="D85" s="29" t="s">
        <v>73</v>
      </c>
      <c r="E85" s="30">
        <v>5</v>
      </c>
      <c r="F85" s="31">
        <v>550</v>
      </c>
    </row>
    <row r="86" spans="1:6" s="33" customFormat="1" ht="25.5" customHeight="1" x14ac:dyDescent="0.2">
      <c r="A86" s="26">
        <v>83</v>
      </c>
      <c r="B86" s="27">
        <v>10228</v>
      </c>
      <c r="C86" s="28">
        <v>41978</v>
      </c>
      <c r="D86" s="29" t="s">
        <v>74</v>
      </c>
      <c r="E86" s="30">
        <v>30</v>
      </c>
      <c r="F86" s="31">
        <v>8946.6</v>
      </c>
    </row>
    <row r="87" spans="1:6" s="33" customFormat="1" ht="27" customHeight="1" x14ac:dyDescent="0.2">
      <c r="A87" s="26">
        <v>84</v>
      </c>
      <c r="B87" s="27">
        <v>10258</v>
      </c>
      <c r="C87" s="28">
        <v>41981</v>
      </c>
      <c r="D87" s="29" t="s">
        <v>75</v>
      </c>
      <c r="E87" s="30">
        <v>9</v>
      </c>
      <c r="F87" s="31">
        <v>550</v>
      </c>
    </row>
    <row r="88" spans="1:6" s="33" customFormat="1" ht="12.75" customHeight="1" x14ac:dyDescent="0.2">
      <c r="A88" s="26">
        <v>85</v>
      </c>
      <c r="B88" s="27">
        <v>10259</v>
      </c>
      <c r="C88" s="28">
        <v>41981</v>
      </c>
      <c r="D88" s="29" t="s">
        <v>75</v>
      </c>
      <c r="E88" s="30">
        <v>10</v>
      </c>
      <c r="F88" s="31">
        <v>2982.2000000000003</v>
      </c>
    </row>
    <row r="89" spans="1:6" s="33" customFormat="1" ht="12.75" customHeight="1" x14ac:dyDescent="0.2">
      <c r="A89" s="26">
        <v>86</v>
      </c>
      <c r="B89" s="27">
        <v>10271</v>
      </c>
      <c r="C89" s="28">
        <v>41985</v>
      </c>
      <c r="D89" s="29" t="s">
        <v>76</v>
      </c>
      <c r="E89" s="30">
        <v>5</v>
      </c>
      <c r="F89" s="31">
        <v>550</v>
      </c>
    </row>
    <row r="90" spans="1:6" s="33" customFormat="1" ht="12.75" customHeight="1" x14ac:dyDescent="0.2">
      <c r="A90" s="26">
        <v>87</v>
      </c>
      <c r="B90" s="27">
        <v>10265</v>
      </c>
      <c r="C90" s="28">
        <v>41985</v>
      </c>
      <c r="D90" s="29" t="s">
        <v>77</v>
      </c>
      <c r="E90" s="30">
        <v>7</v>
      </c>
      <c r="F90" s="31">
        <v>550</v>
      </c>
    </row>
    <row r="91" spans="1:6" s="33" customFormat="1" ht="25.5" customHeight="1" x14ac:dyDescent="0.2">
      <c r="A91" s="26">
        <v>88</v>
      </c>
      <c r="B91" s="27">
        <v>10268</v>
      </c>
      <c r="C91" s="28">
        <v>41985</v>
      </c>
      <c r="D91" s="29" t="s">
        <v>78</v>
      </c>
      <c r="E91" s="30">
        <v>6</v>
      </c>
      <c r="F91" s="31">
        <v>550</v>
      </c>
    </row>
    <row r="92" spans="1:6" s="33" customFormat="1" ht="12.75" customHeight="1" x14ac:dyDescent="0.2">
      <c r="A92" s="26">
        <v>89</v>
      </c>
      <c r="B92" s="27">
        <v>10253</v>
      </c>
      <c r="C92" s="28">
        <v>41978</v>
      </c>
      <c r="D92" s="29" t="s">
        <v>79</v>
      </c>
      <c r="E92" s="30">
        <v>90</v>
      </c>
      <c r="F92" s="31">
        <v>26839.8</v>
      </c>
    </row>
    <row r="93" spans="1:6" s="33" customFormat="1" ht="12.75" customHeight="1" x14ac:dyDescent="0.2">
      <c r="A93" s="26">
        <v>90</v>
      </c>
      <c r="B93" s="27">
        <v>10267</v>
      </c>
      <c r="C93" s="28">
        <v>41985</v>
      </c>
      <c r="D93" s="29" t="s">
        <v>80</v>
      </c>
      <c r="E93" s="30">
        <v>15</v>
      </c>
      <c r="F93" s="31">
        <v>550</v>
      </c>
    </row>
    <row r="94" spans="1:6" s="33" customFormat="1" ht="12.75" customHeight="1" x14ac:dyDescent="0.2">
      <c r="A94" s="26">
        <v>91</v>
      </c>
      <c r="B94" s="27">
        <v>10270</v>
      </c>
      <c r="C94" s="28">
        <v>41985</v>
      </c>
      <c r="D94" s="29" t="s">
        <v>81</v>
      </c>
      <c r="E94" s="30">
        <v>5</v>
      </c>
      <c r="F94" s="31">
        <v>550</v>
      </c>
    </row>
    <row r="95" spans="1:6" s="33" customFormat="1" ht="12.75" customHeight="1" x14ac:dyDescent="0.2">
      <c r="A95" s="26">
        <v>92</v>
      </c>
      <c r="B95" s="27">
        <v>10261</v>
      </c>
      <c r="C95" s="28">
        <v>41985</v>
      </c>
      <c r="D95" s="29" t="s">
        <v>82</v>
      </c>
      <c r="E95" s="30">
        <v>15</v>
      </c>
      <c r="F95" s="31">
        <v>550</v>
      </c>
    </row>
    <row r="96" spans="1:6" s="33" customFormat="1" ht="12.75" customHeight="1" x14ac:dyDescent="0.2">
      <c r="A96" s="26">
        <v>93</v>
      </c>
      <c r="B96" s="27">
        <v>10273</v>
      </c>
      <c r="C96" s="28">
        <v>41988</v>
      </c>
      <c r="D96" s="29" t="s">
        <v>83</v>
      </c>
      <c r="E96" s="30">
        <v>35</v>
      </c>
      <c r="F96" s="31">
        <v>10437.699999999999</v>
      </c>
    </row>
    <row r="97" spans="1:6" s="33" customFormat="1" ht="12.75" customHeight="1" x14ac:dyDescent="0.2">
      <c r="A97" s="26">
        <v>94</v>
      </c>
      <c r="B97" s="27">
        <v>10272</v>
      </c>
      <c r="C97" s="28">
        <v>41985</v>
      </c>
      <c r="D97" s="29" t="s">
        <v>84</v>
      </c>
      <c r="E97" s="30">
        <v>50</v>
      </c>
      <c r="F97" s="31">
        <v>14911</v>
      </c>
    </row>
    <row r="98" spans="1:6" s="33" customFormat="1" ht="12.75" customHeight="1" x14ac:dyDescent="0.2">
      <c r="A98" s="26">
        <v>95</v>
      </c>
      <c r="B98" s="27">
        <v>10279</v>
      </c>
      <c r="C98" s="28">
        <v>41995</v>
      </c>
      <c r="D98" s="29" t="s">
        <v>85</v>
      </c>
      <c r="E98" s="30">
        <v>7</v>
      </c>
      <c r="F98" s="31">
        <v>550</v>
      </c>
    </row>
    <row r="99" spans="1:6" s="33" customFormat="1" ht="12.75" customHeight="1" x14ac:dyDescent="0.2">
      <c r="A99" s="26">
        <v>96</v>
      </c>
      <c r="B99" s="27">
        <v>10281</v>
      </c>
      <c r="C99" s="28">
        <v>41995</v>
      </c>
      <c r="D99" s="29" t="s">
        <v>29</v>
      </c>
      <c r="E99" s="30">
        <v>15</v>
      </c>
      <c r="F99" s="31">
        <v>550</v>
      </c>
    </row>
    <row r="100" spans="1:6" s="33" customFormat="1" ht="12.75" customHeight="1" x14ac:dyDescent="0.2">
      <c r="A100" s="26">
        <v>97</v>
      </c>
      <c r="B100" s="27">
        <v>10246</v>
      </c>
      <c r="C100" s="28">
        <v>41969</v>
      </c>
      <c r="D100" s="29" t="s">
        <v>86</v>
      </c>
      <c r="E100" s="30">
        <v>10</v>
      </c>
      <c r="F100" s="31">
        <v>550</v>
      </c>
    </row>
    <row r="101" spans="1:6" s="33" customFormat="1" ht="12.75" customHeight="1" x14ac:dyDescent="0.2">
      <c r="A101" s="26">
        <v>98</v>
      </c>
      <c r="B101" s="27">
        <v>10263</v>
      </c>
      <c r="C101" s="28">
        <v>41981</v>
      </c>
      <c r="D101" s="29" t="s">
        <v>87</v>
      </c>
      <c r="E101" s="30">
        <v>10</v>
      </c>
      <c r="F101" s="31">
        <v>550</v>
      </c>
    </row>
    <row r="102" spans="1:6" s="33" customFormat="1" ht="12.75" customHeight="1" x14ac:dyDescent="0.2">
      <c r="A102" s="26">
        <v>99</v>
      </c>
      <c r="B102" s="27">
        <v>10274</v>
      </c>
      <c r="C102" s="28">
        <v>41990</v>
      </c>
      <c r="D102" s="29" t="s">
        <v>88</v>
      </c>
      <c r="E102" s="30">
        <v>5</v>
      </c>
      <c r="F102" s="31">
        <v>550</v>
      </c>
    </row>
    <row r="103" spans="1:6" s="33" customFormat="1" ht="12.75" customHeight="1" x14ac:dyDescent="0.2">
      <c r="A103" s="26">
        <v>100</v>
      </c>
      <c r="B103" s="27">
        <v>10276</v>
      </c>
      <c r="C103" s="28">
        <v>41990</v>
      </c>
      <c r="D103" s="29" t="s">
        <v>89</v>
      </c>
      <c r="E103" s="30">
        <v>2.5</v>
      </c>
      <c r="F103" s="31">
        <v>550</v>
      </c>
    </row>
    <row r="104" spans="1:6" s="35" customFormat="1" x14ac:dyDescent="0.2">
      <c r="A104" s="38"/>
      <c r="B104" s="38"/>
      <c r="C104" s="39"/>
      <c r="D104" s="29"/>
      <c r="E104" s="24">
        <f>SUM(E4:E103)</f>
        <v>2062.66</v>
      </c>
      <c r="F104" s="40">
        <f>SUM(F4:F103)</f>
        <v>381917.05999999994</v>
      </c>
    </row>
    <row r="105" spans="1:6" x14ac:dyDescent="0.2">
      <c r="A105" s="41"/>
      <c r="B105" s="41"/>
      <c r="C105" s="42"/>
      <c r="D105" s="43"/>
      <c r="E105" s="44"/>
      <c r="F105" s="45"/>
    </row>
    <row r="106" spans="1:6" x14ac:dyDescent="0.2">
      <c r="A106" s="46" t="s">
        <v>1</v>
      </c>
      <c r="B106" s="47"/>
      <c r="C106" s="47"/>
      <c r="D106" s="48"/>
      <c r="E106" s="24" t="s">
        <v>2</v>
      </c>
      <c r="F106" s="49" t="s">
        <v>8</v>
      </c>
    </row>
    <row r="107" spans="1:6" ht="29.25" customHeight="1" x14ac:dyDescent="0.2">
      <c r="A107" s="50" t="s">
        <v>3</v>
      </c>
      <c r="B107" s="51"/>
      <c r="C107" s="51"/>
      <c r="D107" s="52"/>
      <c r="E107" s="53">
        <v>4149.32</v>
      </c>
      <c r="F107" s="53">
        <v>150</v>
      </c>
    </row>
    <row r="108" spans="1:6" ht="29.25" customHeight="1" x14ac:dyDescent="0.2">
      <c r="A108" s="50" t="s">
        <v>6</v>
      </c>
      <c r="B108" s="51"/>
      <c r="C108" s="51"/>
      <c r="D108" s="52"/>
      <c r="E108" s="53">
        <v>1195.4000000000001</v>
      </c>
      <c r="F108" s="53">
        <v>31</v>
      </c>
    </row>
    <row r="109" spans="1:6" ht="29.25" customHeight="1" x14ac:dyDescent="0.2">
      <c r="A109" s="54"/>
      <c r="B109" s="54"/>
      <c r="C109" s="54"/>
      <c r="D109" s="54"/>
      <c r="E109" s="55"/>
      <c r="F109" s="55"/>
    </row>
    <row r="110" spans="1:6" ht="29.25" customHeight="1" x14ac:dyDescent="0.2">
      <c r="A110" s="54"/>
      <c r="B110" s="54"/>
      <c r="C110" s="54"/>
      <c r="D110" s="54"/>
      <c r="E110" s="55"/>
      <c r="F110" s="55"/>
    </row>
    <row r="111" spans="1:6" ht="29.25" customHeight="1" x14ac:dyDescent="0.2">
      <c r="A111" s="54"/>
      <c r="B111" s="54"/>
      <c r="C111" s="54"/>
      <c r="D111" s="54"/>
      <c r="E111" s="55"/>
      <c r="F111" s="55"/>
    </row>
    <row r="112" spans="1:6" ht="29.25" customHeight="1" x14ac:dyDescent="0.2">
      <c r="A112" s="54"/>
      <c r="B112" s="54"/>
      <c r="C112" s="54"/>
      <c r="D112" s="54"/>
      <c r="E112" s="55"/>
      <c r="F112" s="55"/>
    </row>
    <row r="113" spans="1:6" ht="15.75" x14ac:dyDescent="0.25">
      <c r="A113" s="56" t="s">
        <v>12</v>
      </c>
      <c r="B113" s="56"/>
      <c r="C113" s="36"/>
      <c r="D113" s="57"/>
      <c r="E113" s="57"/>
      <c r="F113" s="58" t="s">
        <v>90</v>
      </c>
    </row>
    <row r="114" spans="1:6" ht="15.75" x14ac:dyDescent="0.25">
      <c r="A114" s="56"/>
      <c r="B114" s="56"/>
      <c r="C114" s="36"/>
      <c r="D114" s="57"/>
      <c r="E114" s="57"/>
      <c r="F114" s="58"/>
    </row>
    <row r="115" spans="1:6" ht="15.75" x14ac:dyDescent="0.25">
      <c r="A115" s="56"/>
      <c r="B115" s="56"/>
      <c r="C115" s="36"/>
      <c r="D115" s="57"/>
      <c r="E115" s="57"/>
      <c r="F115" s="58"/>
    </row>
    <row r="116" spans="1:6" ht="15.75" x14ac:dyDescent="0.25">
      <c r="A116" s="56"/>
      <c r="B116" s="56"/>
      <c r="C116" s="36"/>
      <c r="D116" s="57"/>
      <c r="E116" s="57"/>
      <c r="F116" s="58"/>
    </row>
    <row r="117" spans="1:6" ht="15.75" x14ac:dyDescent="0.25">
      <c r="A117" s="56"/>
      <c r="B117" s="56"/>
      <c r="C117" s="36"/>
      <c r="D117" s="57"/>
      <c r="E117" s="57"/>
      <c r="F117" s="58"/>
    </row>
    <row r="118" spans="1:6" ht="15.75" x14ac:dyDescent="0.25">
      <c r="A118" s="56"/>
      <c r="B118" s="56"/>
      <c r="C118" s="36"/>
      <c r="D118" s="57"/>
      <c r="E118" s="57"/>
      <c r="F118" s="58"/>
    </row>
    <row r="119" spans="1:6" ht="15.75" x14ac:dyDescent="0.25">
      <c r="A119" s="56"/>
      <c r="B119" s="56"/>
      <c r="C119" s="36"/>
      <c r="D119" s="57"/>
      <c r="E119" s="57"/>
      <c r="F119" s="58"/>
    </row>
    <row r="120" spans="1:6" ht="15.75" x14ac:dyDescent="0.25">
      <c r="A120" s="56"/>
      <c r="B120" s="56"/>
      <c r="C120" s="36"/>
      <c r="D120" s="57"/>
      <c r="E120" s="57"/>
      <c r="F120" s="58"/>
    </row>
    <row r="121" spans="1:6" ht="15.75" x14ac:dyDescent="0.25">
      <c r="A121" s="56"/>
      <c r="B121" s="56"/>
      <c r="C121" s="36"/>
      <c r="D121" s="57"/>
      <c r="E121" s="57"/>
      <c r="F121" s="58"/>
    </row>
    <row r="122" spans="1:6" ht="15.75" x14ac:dyDescent="0.25">
      <c r="A122" s="56"/>
      <c r="B122" s="56"/>
      <c r="C122" s="36"/>
      <c r="D122" s="57"/>
      <c r="E122" s="57"/>
      <c r="F122" s="58"/>
    </row>
    <row r="123" spans="1:6" ht="15.75" x14ac:dyDescent="0.25">
      <c r="A123" s="56"/>
      <c r="B123" s="56"/>
      <c r="C123" s="36"/>
      <c r="D123" s="57"/>
      <c r="E123" s="57"/>
      <c r="F123" s="58"/>
    </row>
    <row r="124" spans="1:6" ht="15.75" x14ac:dyDescent="0.25">
      <c r="A124" s="56"/>
      <c r="B124" s="56"/>
      <c r="C124" s="36"/>
      <c r="D124" s="57"/>
      <c r="E124" s="57"/>
      <c r="F124" s="58"/>
    </row>
    <row r="125" spans="1:6" ht="15.75" x14ac:dyDescent="0.25">
      <c r="A125" s="56"/>
      <c r="B125" s="56"/>
      <c r="C125" s="36"/>
      <c r="D125" s="57"/>
      <c r="E125" s="57"/>
      <c r="F125" s="58"/>
    </row>
    <row r="126" spans="1:6" ht="15.75" x14ac:dyDescent="0.25">
      <c r="A126" s="56"/>
      <c r="B126" s="56"/>
      <c r="C126" s="36"/>
      <c r="D126" s="57"/>
      <c r="E126" s="57"/>
      <c r="F126" s="58"/>
    </row>
    <row r="127" spans="1:6" x14ac:dyDescent="0.2">
      <c r="A127" s="33"/>
      <c r="B127" s="59"/>
      <c r="C127" s="60"/>
      <c r="D127" s="61"/>
      <c r="E127" s="62"/>
      <c r="F127" s="62"/>
    </row>
    <row r="128" spans="1:6" x14ac:dyDescent="0.2">
      <c r="A128" s="63" t="s">
        <v>91</v>
      </c>
      <c r="B128" s="63"/>
      <c r="C128" s="63"/>
      <c r="D128" s="61"/>
      <c r="E128" s="62"/>
      <c r="F128" s="62"/>
    </row>
    <row r="129" spans="1:6" x14ac:dyDescent="0.2">
      <c r="A129" s="33"/>
      <c r="B129" s="33"/>
      <c r="C129" s="64"/>
      <c r="D129" s="61"/>
      <c r="E129" s="62"/>
      <c r="F129" s="62"/>
    </row>
    <row r="130" spans="1:6" x14ac:dyDescent="0.2">
      <c r="A130" s="33"/>
      <c r="B130" s="33"/>
      <c r="C130" s="33"/>
      <c r="D130" s="65"/>
      <c r="E130" s="62"/>
      <c r="F130" s="62"/>
    </row>
    <row r="131" spans="1:6" x14ac:dyDescent="0.2">
      <c r="A131" s="33"/>
      <c r="B131" s="33"/>
      <c r="C131" s="33"/>
      <c r="D131" s="65"/>
      <c r="E131" s="62"/>
      <c r="F131" s="62"/>
    </row>
    <row r="132" spans="1:6" x14ac:dyDescent="0.2">
      <c r="A132" s="33"/>
      <c r="B132" s="33"/>
      <c r="C132" s="33"/>
      <c r="D132" s="65"/>
      <c r="E132" s="62"/>
      <c r="F132" s="62"/>
    </row>
    <row r="133" spans="1:6" x14ac:dyDescent="0.2">
      <c r="A133" s="33"/>
      <c r="B133" s="33"/>
      <c r="C133" s="33"/>
      <c r="D133" s="65"/>
      <c r="E133" s="62"/>
      <c r="F133" s="62"/>
    </row>
    <row r="134" spans="1:6" x14ac:dyDescent="0.2">
      <c r="A134" s="66"/>
      <c r="B134" s="66"/>
      <c r="C134" s="33"/>
      <c r="D134" s="65"/>
      <c r="E134" s="62"/>
      <c r="F134" s="62"/>
    </row>
  </sheetData>
  <mergeCells count="8">
    <mergeCell ref="A128:C128"/>
    <mergeCell ref="A134:B134"/>
    <mergeCell ref="A1:F1"/>
    <mergeCell ref="A2:F2"/>
    <mergeCell ref="A104:B104"/>
    <mergeCell ref="A106:D106"/>
    <mergeCell ref="A107:D107"/>
    <mergeCell ref="A108:D108"/>
  </mergeCells>
  <pageMargins left="0.43307086614173229" right="0.23622047244094488" top="0.59055118110236215" bottom="0.31496062992125984" header="0.19685039370078741" footer="0.23622047244094488"/>
  <pageSetup paperSize="9" scale="96" orientation="portrait" verticalDpi="0" r:id="rId1"/>
  <rowBreaks count="1" manualBreakCount="1">
    <brk id="100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L23"/>
  <sheetViews>
    <sheetView view="pageBreakPreview" topLeftCell="A25" zoomScale="60" zoomScaleNormal="100" workbookViewId="0">
      <selection activeCell="F41" sqref="F41"/>
    </sheetView>
  </sheetViews>
  <sheetFormatPr defaultRowHeight="15" x14ac:dyDescent="0.25"/>
  <cols>
    <col min="1" max="1" width="2.7109375" style="1" customWidth="1"/>
    <col min="2" max="2" width="30.5703125" style="1" customWidth="1"/>
    <col min="3" max="3" width="15.42578125" style="1" customWidth="1"/>
    <col min="4" max="4" width="12.42578125" style="1" customWidth="1"/>
    <col min="5" max="5" width="15.42578125" style="1" customWidth="1"/>
    <col min="6" max="6" width="11.85546875" style="1" customWidth="1"/>
    <col min="7" max="7" width="15.140625" style="1" customWidth="1"/>
    <col min="8" max="8" width="12" style="1" customWidth="1"/>
    <col min="9" max="9" width="14.85546875" style="1" customWidth="1"/>
    <col min="10" max="10" width="12.7109375" style="1" customWidth="1"/>
    <col min="11" max="11" width="12" style="1" customWidth="1"/>
    <col min="12" max="12" width="11.7109375" style="1" customWidth="1"/>
    <col min="13" max="16384" width="9.140625" style="1"/>
  </cols>
  <sheetData>
    <row r="5" spans="1:12" ht="15.75" customHeight="1" x14ac:dyDescent="0.25"/>
    <row r="6" spans="1:12" ht="15.75" customHeight="1" x14ac:dyDescent="0.25">
      <c r="A6" s="10" t="s">
        <v>9</v>
      </c>
      <c r="B6" s="10"/>
      <c r="C6" s="10"/>
      <c r="D6" s="10"/>
      <c r="E6" s="10"/>
      <c r="F6" s="10"/>
      <c r="G6" s="10"/>
      <c r="H6" s="10"/>
      <c r="I6" s="10"/>
      <c r="J6" s="10"/>
    </row>
    <row r="7" spans="1:12" ht="15.75" customHeight="1" x14ac:dyDescent="0.25">
      <c r="A7" s="10" t="s">
        <v>14</v>
      </c>
      <c r="B7" s="10"/>
      <c r="C7" s="10"/>
      <c r="D7" s="10"/>
      <c r="E7" s="10"/>
      <c r="F7" s="10"/>
      <c r="G7" s="10"/>
      <c r="H7" s="10"/>
      <c r="I7" s="10"/>
      <c r="J7" s="10"/>
    </row>
    <row r="9" spans="1:12" ht="36" customHeight="1" x14ac:dyDescent="0.25">
      <c r="A9" s="12" t="s">
        <v>0</v>
      </c>
      <c r="B9" s="12" t="s">
        <v>1</v>
      </c>
      <c r="C9" s="11" t="s">
        <v>17</v>
      </c>
      <c r="D9" s="11"/>
      <c r="E9" s="11" t="s">
        <v>15</v>
      </c>
      <c r="F9" s="11"/>
      <c r="G9" s="11" t="s">
        <v>16</v>
      </c>
      <c r="H9" s="11"/>
      <c r="I9" s="11" t="s">
        <v>18</v>
      </c>
      <c r="J9" s="11"/>
      <c r="K9" s="14" t="s">
        <v>19</v>
      </c>
      <c r="L9" s="15"/>
    </row>
    <row r="10" spans="1:12" ht="27" customHeight="1" x14ac:dyDescent="0.25">
      <c r="A10" s="13"/>
      <c r="B10" s="13"/>
      <c r="C10" s="2" t="s">
        <v>2</v>
      </c>
      <c r="D10" s="2" t="s">
        <v>8</v>
      </c>
      <c r="E10" s="2" t="s">
        <v>2</v>
      </c>
      <c r="F10" s="2" t="s">
        <v>8</v>
      </c>
      <c r="G10" s="2" t="s">
        <v>2</v>
      </c>
      <c r="H10" s="2" t="s">
        <v>8</v>
      </c>
      <c r="I10" s="2" t="s">
        <v>2</v>
      </c>
      <c r="J10" s="2" t="s">
        <v>8</v>
      </c>
      <c r="K10" s="3" t="s">
        <v>2</v>
      </c>
      <c r="L10" s="3" t="s">
        <v>8</v>
      </c>
    </row>
    <row r="11" spans="1:12" ht="60" x14ac:dyDescent="0.25">
      <c r="A11" s="2">
        <v>1</v>
      </c>
      <c r="B11" s="2" t="s">
        <v>3</v>
      </c>
      <c r="C11" s="7">
        <f>'[1]1 квартал 2014'!$E$65</f>
        <v>3812.0699999999997</v>
      </c>
      <c r="D11" s="8">
        <f>'[1]1 квартал 2014'!$F$65</f>
        <v>120</v>
      </c>
      <c r="E11" s="7">
        <f>'[2]2 квартал 2014'!$E$76</f>
        <v>4474.45</v>
      </c>
      <c r="F11" s="8">
        <f>'[2]2 квартал 2014'!$F$76</f>
        <v>129</v>
      </c>
      <c r="G11" s="7">
        <f>'[3]3 квартал'!$E$97</f>
        <v>5105.8099999999995</v>
      </c>
      <c r="H11" s="8">
        <f>'[3]3 квартал'!$F$97</f>
        <v>146</v>
      </c>
      <c r="I11" s="7">
        <f>[4]лукиной!$E$40</f>
        <v>1429.74</v>
      </c>
      <c r="J11" s="8">
        <f>[4]лукиной!$F$40</f>
        <v>52</v>
      </c>
      <c r="K11" s="7">
        <f t="shared" ref="K11:L14" si="0">C11+E11+G11+I11</f>
        <v>14822.07</v>
      </c>
      <c r="L11" s="8">
        <f t="shared" si="0"/>
        <v>447</v>
      </c>
    </row>
    <row r="12" spans="1:12" ht="48.75" customHeight="1" x14ac:dyDescent="0.25">
      <c r="A12" s="2"/>
      <c r="B12" s="2" t="s">
        <v>4</v>
      </c>
      <c r="C12" s="7">
        <f>'[1]1 квартал 2014'!$E$65</f>
        <v>3812.0699999999997</v>
      </c>
      <c r="D12" s="8">
        <f>'[1]1 квартал 2014'!$F$65</f>
        <v>120</v>
      </c>
      <c r="E12" s="7">
        <f>'[2]2 квартал 2014'!$E$76</f>
        <v>4474.45</v>
      </c>
      <c r="F12" s="8">
        <f>'[2]2 квартал 2014'!$F$76</f>
        <v>129</v>
      </c>
      <c r="G12" s="7">
        <f>'[3]3 квартал'!$E$97</f>
        <v>5105.8099999999995</v>
      </c>
      <c r="H12" s="8">
        <f>'[3]3 квартал'!$F$97</f>
        <v>146</v>
      </c>
      <c r="I12" s="7">
        <f>[4]лукиной!$E$40</f>
        <v>1429.74</v>
      </c>
      <c r="J12" s="8">
        <f>[4]лукиной!$F$40</f>
        <v>52</v>
      </c>
      <c r="K12" s="7">
        <f t="shared" si="0"/>
        <v>14822.07</v>
      </c>
      <c r="L12" s="8">
        <f t="shared" si="0"/>
        <v>447</v>
      </c>
    </row>
    <row r="13" spans="1:12" ht="45" x14ac:dyDescent="0.25">
      <c r="A13" s="2">
        <v>2</v>
      </c>
      <c r="B13" s="2" t="s">
        <v>5</v>
      </c>
      <c r="C13" s="9">
        <f>'[1]1 квартал 2014'!$E$62</f>
        <v>1382.2800000000002</v>
      </c>
      <c r="D13" s="3">
        <v>58</v>
      </c>
      <c r="E13" s="7">
        <f>'[2]2 квартал 2014'!$E$73</f>
        <v>1561.78</v>
      </c>
      <c r="F13" s="8">
        <v>69</v>
      </c>
      <c r="G13" s="7">
        <f>'[3]3 квартал'!$E$95</f>
        <v>2700.64</v>
      </c>
      <c r="H13" s="3">
        <v>91</v>
      </c>
      <c r="I13" s="3">
        <v>393.5</v>
      </c>
      <c r="J13" s="8">
        <v>26</v>
      </c>
      <c r="K13" s="9">
        <f t="shared" si="0"/>
        <v>6038.2000000000007</v>
      </c>
      <c r="L13" s="8">
        <f t="shared" si="0"/>
        <v>244</v>
      </c>
    </row>
    <row r="14" spans="1:12" ht="75" x14ac:dyDescent="0.25">
      <c r="A14" s="2">
        <v>3</v>
      </c>
      <c r="B14" s="2" t="s">
        <v>6</v>
      </c>
      <c r="C14" s="7">
        <f>'[1]1 квартал 2014'!$E$66</f>
        <v>625.12</v>
      </c>
      <c r="D14" s="8">
        <f>'[1]1 квартал 2014'!$F$66</f>
        <v>22</v>
      </c>
      <c r="E14" s="7">
        <f>'[2]2 квартал 2014'!$E$77</f>
        <v>772</v>
      </c>
      <c r="F14" s="8">
        <f>'[2]2 квартал 2014'!$F$77</f>
        <v>20</v>
      </c>
      <c r="G14" s="7">
        <f>'[3]3 квартал'!$E$98</f>
        <v>404</v>
      </c>
      <c r="H14" s="8">
        <f>'[3]3 квартал'!$F$98</f>
        <v>23</v>
      </c>
      <c r="I14" s="7">
        <f>[4]лукиной!$E$41</f>
        <v>380</v>
      </c>
      <c r="J14" s="8">
        <f>[4]лукиной!$F$41</f>
        <v>12</v>
      </c>
      <c r="K14" s="7">
        <f t="shared" si="0"/>
        <v>2181.12</v>
      </c>
      <c r="L14" s="8">
        <f t="shared" si="0"/>
        <v>77</v>
      </c>
    </row>
    <row r="15" spans="1:12" ht="30" x14ac:dyDescent="0.25">
      <c r="A15" s="2">
        <v>4</v>
      </c>
      <c r="B15" s="2" t="s">
        <v>7</v>
      </c>
      <c r="C15" s="3"/>
      <c r="D15" s="3">
        <v>58</v>
      </c>
      <c r="E15" s="3"/>
      <c r="F15" s="8">
        <v>69</v>
      </c>
      <c r="G15" s="3"/>
      <c r="H15" s="8">
        <v>91</v>
      </c>
      <c r="I15" s="3"/>
      <c r="J15" s="3">
        <v>26</v>
      </c>
      <c r="K15" s="3"/>
      <c r="L15" s="8">
        <f>D15+F15+H15+J15</f>
        <v>244</v>
      </c>
    </row>
    <row r="18" spans="1:9" x14ac:dyDescent="0.25">
      <c r="A18" s="4" t="s">
        <v>10</v>
      </c>
      <c r="B18"/>
      <c r="C18"/>
    </row>
    <row r="19" spans="1:9" x14ac:dyDescent="0.25">
      <c r="A19" s="4"/>
      <c r="B19"/>
      <c r="C19"/>
    </row>
    <row r="20" spans="1:9" ht="15" customHeight="1" x14ac:dyDescent="0.25">
      <c r="A20" s="5" t="s">
        <v>12</v>
      </c>
      <c r="B20"/>
      <c r="C20" s="5"/>
      <c r="H20" s="16" t="s">
        <v>11</v>
      </c>
      <c r="I20" s="16"/>
    </row>
    <row r="21" spans="1:9" x14ac:dyDescent="0.25">
      <c r="A21" s="6"/>
      <c r="B21"/>
      <c r="C21"/>
    </row>
    <row r="22" spans="1:9" x14ac:dyDescent="0.25">
      <c r="A22" s="6"/>
      <c r="B22"/>
      <c r="C22"/>
    </row>
    <row r="23" spans="1:9" x14ac:dyDescent="0.25">
      <c r="A23" s="6" t="s">
        <v>13</v>
      </c>
      <c r="B23"/>
      <c r="C23"/>
    </row>
  </sheetData>
  <mergeCells count="10">
    <mergeCell ref="H20:I20"/>
    <mergeCell ref="G9:H9"/>
    <mergeCell ref="I9:J9"/>
    <mergeCell ref="B9:B10"/>
    <mergeCell ref="A7:J7"/>
    <mergeCell ref="A6:J6"/>
    <mergeCell ref="C9:D9"/>
    <mergeCell ref="A9:A10"/>
    <mergeCell ref="E9:F9"/>
    <mergeCell ref="K9:L9"/>
  </mergeCells>
  <pageMargins left="0.7" right="0.7" top="0.75" bottom="0.75" header="0.3" footer="0.3"/>
  <pageSetup paperSize="9" scale="78" orientation="landscape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за 4 квартал 2014</vt:lpstr>
      <vt:lpstr>за 2014г</vt:lpstr>
      <vt:lpstr>Лист2</vt:lpstr>
      <vt:lpstr>Лист3</vt:lpstr>
      <vt:lpstr>'за 4 квартал 2014'!Область_печати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Васильева Евгения Анатольевна</dc:creator>
  <cp:lastModifiedBy>Васильева Евгения Анатольевна</cp:lastModifiedBy>
  <cp:lastPrinted>2014-12-30T03:46:38Z</cp:lastPrinted>
  <dcterms:created xsi:type="dcterms:W3CDTF">2014-01-13T01:53:26Z</dcterms:created>
  <dcterms:modified xsi:type="dcterms:W3CDTF">2015-01-12T04:01:23Z</dcterms:modified>
</cp:coreProperties>
</file>